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1" documentId="8_{682D03C4-F17E-4831-BC19-93ACDA0E846F}" xr6:coauthVersionLast="47" xr6:coauthVersionMax="47" xr10:uidLastSave="{3D934AD5-8ACD-4301-8468-EA851F1A5557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3" l="1"/>
  <c r="E1617" i="2"/>
  <c r="E1615" i="2"/>
  <c r="B15" i="3"/>
  <c r="G13" i="3" l="1"/>
  <c r="D14" i="3"/>
  <c r="J638" i="1"/>
  <c r="C1018" i="2"/>
  <c r="D21" i="3" l="1"/>
  <c r="C1007" i="2"/>
  <c r="C1004" i="2" l="1"/>
  <c r="D13" i="3"/>
  <c r="C13" i="3"/>
  <c r="B14" i="3"/>
  <c r="M295" i="1"/>
  <c r="I436" i="1" l="1"/>
  <c r="C970" i="2"/>
  <c r="B13" i="3" s="1"/>
  <c r="M310" i="1" l="1"/>
  <c r="C184" i="1"/>
  <c r="U768" i="1"/>
  <c r="E1595" i="2"/>
  <c r="G936" i="2"/>
  <c r="G889" i="2" l="1"/>
  <c r="I13" i="3"/>
  <c r="E1614" i="2"/>
  <c r="G885" i="2"/>
  <c r="D12" i="3"/>
  <c r="C879" i="2"/>
  <c r="C12" i="3" s="1"/>
  <c r="F13" i="3" l="1"/>
  <c r="K13" i="3"/>
  <c r="G872" i="2"/>
  <c r="F12" i="3" s="1"/>
  <c r="M355" i="1"/>
  <c r="M352" i="1"/>
  <c r="M353" i="1"/>
  <c r="M351" i="1"/>
  <c r="H436" i="1"/>
  <c r="C819" i="2"/>
  <c r="G608" i="1"/>
  <c r="C778" i="2"/>
  <c r="B12" i="3" s="1"/>
  <c r="V783" i="1" l="1"/>
  <c r="K12" i="3"/>
  <c r="G12" i="3"/>
  <c r="C731" i="2"/>
  <c r="C11" i="3" s="1"/>
  <c r="E267" i="1"/>
  <c r="D11" i="3"/>
  <c r="B11" i="3"/>
  <c r="I11" i="3"/>
  <c r="E1613" i="2"/>
  <c r="G642" i="2"/>
  <c r="G627" i="2" l="1"/>
  <c r="J209" i="1"/>
  <c r="G11" i="3" l="1"/>
  <c r="G579" i="2"/>
  <c r="F11" i="3" s="1"/>
  <c r="C573" i="2"/>
  <c r="D10" i="3"/>
  <c r="C10" i="3"/>
  <c r="K11" i="3"/>
  <c r="C570" i="2"/>
  <c r="C561" i="2" l="1"/>
  <c r="B10" i="3" s="1"/>
  <c r="I10" i="3"/>
  <c r="E1612" i="2"/>
  <c r="G521" i="2"/>
  <c r="G518" i="2"/>
  <c r="F10" i="3" l="1"/>
  <c r="I383" i="1"/>
  <c r="G10" i="3"/>
  <c r="C434" i="2"/>
  <c r="C9" i="3" s="1"/>
  <c r="B9" i="3"/>
  <c r="D9" i="3"/>
  <c r="K10" i="3"/>
  <c r="I9" i="3"/>
  <c r="E1611" i="2"/>
  <c r="K6" i="3"/>
  <c r="G9" i="3"/>
  <c r="C284" i="2" l="1"/>
  <c r="C8" i="3" s="1"/>
  <c r="D8" i="3"/>
  <c r="K9" i="3"/>
  <c r="G349" i="1" l="1"/>
  <c r="G348" i="1"/>
  <c r="B7" i="3"/>
  <c r="E1610" i="2"/>
  <c r="I8" i="3"/>
  <c r="G8" i="3"/>
  <c r="D7" i="3"/>
  <c r="C135" i="2"/>
  <c r="C7" i="3" s="1"/>
  <c r="C19" i="3" s="1"/>
  <c r="D584" i="1" l="1"/>
  <c r="C165" i="2"/>
  <c r="B8" i="3" s="1"/>
  <c r="K7" i="3" l="1"/>
  <c r="M32" i="2"/>
  <c r="I7" i="3" s="1"/>
  <c r="G7" i="3"/>
  <c r="K8" i="3" l="1"/>
  <c r="E1609" i="2"/>
  <c r="D18" i="3" l="1"/>
  <c r="B18" i="3"/>
  <c r="K18" i="3" s="1"/>
  <c r="B17" i="3"/>
  <c r="K17" i="3" s="1"/>
  <c r="D17" i="3" l="1"/>
  <c r="U432" i="1" l="1"/>
  <c r="U746" i="1" l="1"/>
  <c r="U744" i="1"/>
  <c r="C172" i="1" s="1"/>
  <c r="U742" i="1"/>
  <c r="C171" i="1" s="1"/>
  <c r="U740" i="1"/>
  <c r="C170" i="1" s="1"/>
  <c r="U718" i="1"/>
  <c r="D16" i="3" l="1"/>
  <c r="B16" i="3"/>
  <c r="K15" i="3" l="1"/>
  <c r="D15" i="3"/>
  <c r="U736" i="1"/>
  <c r="C168" i="1" s="1"/>
  <c r="U734" i="1"/>
  <c r="C167" i="1" s="1"/>
  <c r="O383" i="1" l="1"/>
  <c r="U732" i="1" l="1"/>
  <c r="C166" i="1" s="1"/>
  <c r="U730" i="1"/>
  <c r="C165" i="1" s="1"/>
  <c r="E1596" i="2" l="1"/>
  <c r="U728" i="1" l="1"/>
  <c r="C164" i="1" s="1"/>
  <c r="U726" i="1"/>
  <c r="C163" i="1" s="1"/>
  <c r="U738" i="1" l="1"/>
  <c r="C169" i="1" s="1"/>
  <c r="U724" i="1"/>
  <c r="C162" i="1" s="1"/>
  <c r="U464" i="1" l="1"/>
  <c r="C32" i="1" s="1"/>
  <c r="U608" i="1"/>
  <c r="C104" i="1" s="1"/>
  <c r="E1597" i="2"/>
  <c r="U586" i="1"/>
  <c r="C93" i="1" s="1"/>
  <c r="G383" i="1"/>
  <c r="D383" i="1"/>
  <c r="C383" i="1"/>
  <c r="U720" i="1"/>
  <c r="C160" i="1" s="1"/>
  <c r="C159" i="1"/>
  <c r="U526" i="1"/>
  <c r="C63" i="1" s="1"/>
  <c r="E1592" i="2"/>
  <c r="U748" i="1"/>
  <c r="U722" i="1"/>
  <c r="C161" i="1" s="1"/>
  <c r="U716" i="1"/>
  <c r="U714" i="1"/>
  <c r="C157" i="1" s="1"/>
  <c r="U712" i="1"/>
  <c r="C156" i="1" s="1"/>
  <c r="U710" i="1"/>
  <c r="C155" i="1" s="1"/>
  <c r="K16" i="3"/>
  <c r="J383" i="1"/>
  <c r="L383" i="1"/>
  <c r="N383" i="1"/>
  <c r="P383" i="1"/>
  <c r="Q383" i="1"/>
  <c r="R383" i="1"/>
  <c r="S383" i="1"/>
  <c r="T383" i="1"/>
  <c r="U708" i="1"/>
  <c r="C154" i="1" s="1"/>
  <c r="U660" i="1"/>
  <c r="C130" i="1" s="1"/>
  <c r="U554" i="1"/>
  <c r="C77" i="1" s="1"/>
  <c r="U706" i="1"/>
  <c r="C153" i="1" s="1"/>
  <c r="U704" i="1"/>
  <c r="C152" i="1" s="1"/>
  <c r="U702" i="1"/>
  <c r="C151" i="1" s="1"/>
  <c r="U518" i="1"/>
  <c r="U466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92" i="2"/>
  <c r="I1592" i="2"/>
  <c r="E1600" i="2" s="1"/>
  <c r="J1592" i="2"/>
  <c r="K1592" i="2"/>
  <c r="L1592" i="2"/>
  <c r="M1592" i="2"/>
  <c r="N1592" i="2"/>
  <c r="K383" i="1"/>
  <c r="U412" i="1"/>
  <c r="C6" i="1" s="1"/>
  <c r="U414" i="1"/>
  <c r="C7" i="1" s="1"/>
  <c r="U416" i="1"/>
  <c r="C8" i="1" s="1"/>
  <c r="U418" i="1"/>
  <c r="C9" i="1" s="1"/>
  <c r="U420" i="1"/>
  <c r="C10" i="1" s="1"/>
  <c r="U422" i="1"/>
  <c r="C11" i="1" s="1"/>
  <c r="U424" i="1"/>
  <c r="C12" i="1" s="1"/>
  <c r="U426" i="1"/>
  <c r="C13" i="1" s="1"/>
  <c r="U428" i="1"/>
  <c r="C14" i="1" s="1"/>
  <c r="U430" i="1"/>
  <c r="C15" i="1" s="1"/>
  <c r="C16" i="1"/>
  <c r="U434" i="1"/>
  <c r="C17" i="1" s="1"/>
  <c r="U436" i="1"/>
  <c r="C18" i="1" s="1"/>
  <c r="U438" i="1"/>
  <c r="C19" i="1" s="1"/>
  <c r="U440" i="1"/>
  <c r="C20" i="1" s="1"/>
  <c r="U442" i="1"/>
  <c r="C21" i="1" s="1"/>
  <c r="U444" i="1"/>
  <c r="C22" i="1" s="1"/>
  <c r="U446" i="1"/>
  <c r="C23" i="1" s="1"/>
  <c r="U448" i="1"/>
  <c r="C24" i="1" s="1"/>
  <c r="U450" i="1"/>
  <c r="C25" i="1" s="1"/>
  <c r="U452" i="1"/>
  <c r="C26" i="1" s="1"/>
  <c r="U454" i="1"/>
  <c r="C27" i="1" s="1"/>
  <c r="U456" i="1"/>
  <c r="C28" i="1" s="1"/>
  <c r="U458" i="1"/>
  <c r="C29" i="1" s="1"/>
  <c r="U460" i="1"/>
  <c r="C30" i="1" s="1"/>
  <c r="U462" i="1"/>
  <c r="C31" i="1" s="1"/>
  <c r="U468" i="1"/>
  <c r="C34" i="1" s="1"/>
  <c r="U470" i="1"/>
  <c r="C35" i="1" s="1"/>
  <c r="U472" i="1"/>
  <c r="C36" i="1" s="1"/>
  <c r="U474" i="1"/>
  <c r="C37" i="1" s="1"/>
  <c r="U476" i="1"/>
  <c r="C38" i="1" s="1"/>
  <c r="U478" i="1"/>
  <c r="C39" i="1" s="1"/>
  <c r="U480" i="1"/>
  <c r="C40" i="1" s="1"/>
  <c r="U482" i="1"/>
  <c r="C41" i="1" s="1"/>
  <c r="U484" i="1"/>
  <c r="C42" i="1" s="1"/>
  <c r="U486" i="1"/>
  <c r="C43" i="1" s="1"/>
  <c r="U488" i="1"/>
  <c r="C44" i="1" s="1"/>
  <c r="U490" i="1"/>
  <c r="C45" i="1" s="1"/>
  <c r="U492" i="1"/>
  <c r="C46" i="1" s="1"/>
  <c r="U494" i="1"/>
  <c r="C47" i="1" s="1"/>
  <c r="U496" i="1"/>
  <c r="C48" i="1" s="1"/>
  <c r="U498" i="1"/>
  <c r="C49" i="1" s="1"/>
  <c r="U500" i="1"/>
  <c r="C50" i="1" s="1"/>
  <c r="U502" i="1"/>
  <c r="C51" i="1" s="1"/>
  <c r="U504" i="1"/>
  <c r="C52" i="1" s="1"/>
  <c r="U506" i="1"/>
  <c r="C53" i="1" s="1"/>
  <c r="U508" i="1"/>
  <c r="C54" i="1" s="1"/>
  <c r="U510" i="1"/>
  <c r="C55" i="1" s="1"/>
  <c r="U512" i="1"/>
  <c r="C56" i="1" s="1"/>
  <c r="U514" i="1"/>
  <c r="C57" i="1" s="1"/>
  <c r="U516" i="1"/>
  <c r="C58" i="1" s="1"/>
  <c r="U520" i="1"/>
  <c r="C60" i="1" s="1"/>
  <c r="U522" i="1"/>
  <c r="C61" i="1" s="1"/>
  <c r="U524" i="1"/>
  <c r="C62" i="1" s="1"/>
  <c r="U528" i="1"/>
  <c r="C64" i="1" s="1"/>
  <c r="U530" i="1"/>
  <c r="C65" i="1" s="1"/>
  <c r="U532" i="1"/>
  <c r="C66" i="1" s="1"/>
  <c r="U534" i="1"/>
  <c r="C67" i="1" s="1"/>
  <c r="U536" i="1"/>
  <c r="C68" i="1" s="1"/>
  <c r="U538" i="1"/>
  <c r="C69" i="1" s="1"/>
  <c r="U540" i="1"/>
  <c r="C70" i="1" s="1"/>
  <c r="U542" i="1"/>
  <c r="C71" i="1" s="1"/>
  <c r="U544" i="1"/>
  <c r="C72" i="1" s="1"/>
  <c r="U546" i="1"/>
  <c r="C73" i="1" s="1"/>
  <c r="U548" i="1"/>
  <c r="C74" i="1" s="1"/>
  <c r="U550" i="1"/>
  <c r="C75" i="1" s="1"/>
  <c r="U552" i="1"/>
  <c r="C76" i="1" s="1"/>
  <c r="U556" i="1"/>
  <c r="C78" i="1" s="1"/>
  <c r="U560" i="1"/>
  <c r="C80" i="1" s="1"/>
  <c r="U562" i="1"/>
  <c r="C81" i="1" s="1"/>
  <c r="U564" i="1"/>
  <c r="C82" i="1" s="1"/>
  <c r="U566" i="1"/>
  <c r="C83" i="1" s="1"/>
  <c r="U568" i="1"/>
  <c r="C84" i="1" s="1"/>
  <c r="U570" i="1"/>
  <c r="C85" i="1" s="1"/>
  <c r="U572" i="1"/>
  <c r="C86" i="1" s="1"/>
  <c r="U574" i="1"/>
  <c r="C87" i="1" s="1"/>
  <c r="U576" i="1"/>
  <c r="C88" i="1" s="1"/>
  <c r="U578" i="1"/>
  <c r="C89" i="1" s="1"/>
  <c r="U580" i="1"/>
  <c r="C90" i="1" s="1"/>
  <c r="U582" i="1"/>
  <c r="C91" i="1" s="1"/>
  <c r="U584" i="1"/>
  <c r="C92" i="1" s="1"/>
  <c r="U588" i="1"/>
  <c r="C94" i="1" s="1"/>
  <c r="U590" i="1"/>
  <c r="C95" i="1" s="1"/>
  <c r="U592" i="1"/>
  <c r="C96" i="1" s="1"/>
  <c r="U594" i="1"/>
  <c r="C97" i="1" s="1"/>
  <c r="U596" i="1"/>
  <c r="C98" i="1" s="1"/>
  <c r="U598" i="1"/>
  <c r="C99" i="1" s="1"/>
  <c r="U600" i="1"/>
  <c r="C100" i="1" s="1"/>
  <c r="U602" i="1"/>
  <c r="C101" i="1" s="1"/>
  <c r="U604" i="1"/>
  <c r="C102" i="1" s="1"/>
  <c r="U606" i="1"/>
  <c r="C103" i="1" s="1"/>
  <c r="U610" i="1"/>
  <c r="C105" i="1" s="1"/>
  <c r="U612" i="1"/>
  <c r="C106" i="1" s="1"/>
  <c r="U614" i="1"/>
  <c r="C107" i="1" s="1"/>
  <c r="U616" i="1"/>
  <c r="C108" i="1" s="1"/>
  <c r="U618" i="1"/>
  <c r="C109" i="1" s="1"/>
  <c r="U620" i="1"/>
  <c r="C110" i="1" s="1"/>
  <c r="U622" i="1"/>
  <c r="C111" i="1" s="1"/>
  <c r="U624" i="1"/>
  <c r="C112" i="1" s="1"/>
  <c r="U626" i="1"/>
  <c r="C113" i="1" s="1"/>
  <c r="U628" i="1"/>
  <c r="C114" i="1" s="1"/>
  <c r="U630" i="1"/>
  <c r="C115" i="1" s="1"/>
  <c r="U632" i="1"/>
  <c r="C116" i="1" s="1"/>
  <c r="U634" i="1"/>
  <c r="C117" i="1" s="1"/>
  <c r="U636" i="1"/>
  <c r="C118" i="1" s="1"/>
  <c r="U640" i="1"/>
  <c r="C120" i="1" s="1"/>
  <c r="U642" i="1"/>
  <c r="C121" i="1" s="1"/>
  <c r="U644" i="1"/>
  <c r="C122" i="1" s="1"/>
  <c r="U646" i="1"/>
  <c r="C123" i="1" s="1"/>
  <c r="U648" i="1"/>
  <c r="C124" i="1" s="1"/>
  <c r="U650" i="1"/>
  <c r="C125" i="1" s="1"/>
  <c r="U652" i="1"/>
  <c r="C126" i="1" s="1"/>
  <c r="U654" i="1"/>
  <c r="C127" i="1" s="1"/>
  <c r="U656" i="1"/>
  <c r="C128" i="1" s="1"/>
  <c r="U658" i="1"/>
  <c r="C129" i="1" s="1"/>
  <c r="U662" i="1"/>
  <c r="C131" i="1" s="1"/>
  <c r="U664" i="1"/>
  <c r="C132" i="1" s="1"/>
  <c r="U666" i="1"/>
  <c r="C133" i="1" s="1"/>
  <c r="U668" i="1"/>
  <c r="C134" i="1" s="1"/>
  <c r="U670" i="1"/>
  <c r="C135" i="1" s="1"/>
  <c r="U672" i="1"/>
  <c r="C136" i="1" s="1"/>
  <c r="U674" i="1"/>
  <c r="C137" i="1" s="1"/>
  <c r="U676" i="1"/>
  <c r="C138" i="1" s="1"/>
  <c r="U678" i="1"/>
  <c r="C139" i="1" s="1"/>
  <c r="U680" i="1"/>
  <c r="C140" i="1" s="1"/>
  <c r="U682" i="1"/>
  <c r="C141" i="1" s="1"/>
  <c r="U684" i="1"/>
  <c r="C142" i="1" s="1"/>
  <c r="U686" i="1"/>
  <c r="C143" i="1" s="1"/>
  <c r="U688" i="1"/>
  <c r="C144" i="1" s="1"/>
  <c r="U690" i="1"/>
  <c r="C145" i="1" s="1"/>
  <c r="U692" i="1"/>
  <c r="C146" i="1" s="1"/>
  <c r="U694" i="1"/>
  <c r="C147" i="1" s="1"/>
  <c r="U696" i="1"/>
  <c r="C148" i="1" s="1"/>
  <c r="U698" i="1"/>
  <c r="C149" i="1" s="1"/>
  <c r="U700" i="1"/>
  <c r="C150" i="1" s="1"/>
  <c r="U750" i="1"/>
  <c r="C175" i="1" s="1"/>
  <c r="U752" i="1"/>
  <c r="C176" i="1" s="1"/>
  <c r="U754" i="1"/>
  <c r="C177" i="1" s="1"/>
  <c r="U756" i="1"/>
  <c r="C178" i="1" s="1"/>
  <c r="U758" i="1"/>
  <c r="C179" i="1" s="1"/>
  <c r="U760" i="1"/>
  <c r="C180" i="1" s="1"/>
  <c r="U762" i="1"/>
  <c r="C181" i="1" s="1"/>
  <c r="U764" i="1"/>
  <c r="C182" i="1" s="1"/>
  <c r="U766" i="1"/>
  <c r="C183" i="1" s="1"/>
  <c r="U770" i="1"/>
  <c r="C185" i="1" s="1"/>
  <c r="U772" i="1"/>
  <c r="U774" i="1"/>
  <c r="C187" i="1" s="1"/>
  <c r="U776" i="1"/>
  <c r="C188" i="1" s="1"/>
  <c r="U778" i="1"/>
  <c r="C189" i="1" s="1"/>
  <c r="U780" i="1"/>
  <c r="U782" i="1"/>
  <c r="M383" i="1"/>
  <c r="E383" i="1"/>
  <c r="F383" i="1"/>
  <c r="K19" i="3" l="1"/>
  <c r="K20" i="3" s="1"/>
  <c r="C186" i="1"/>
  <c r="E126" i="2"/>
  <c r="H383" i="1"/>
  <c r="U383" i="1" s="1"/>
  <c r="U638" i="1"/>
  <c r="C119" i="1" s="1"/>
  <c r="E6" i="3"/>
  <c r="E7" i="3" s="1"/>
  <c r="C158" i="1"/>
  <c r="U558" i="1"/>
  <c r="C79" i="1" s="1"/>
  <c r="G1592" i="2"/>
  <c r="G1593" i="2" s="1"/>
  <c r="G19" i="3"/>
  <c r="C59" i="1"/>
  <c r="K1593" i="2"/>
  <c r="E1605" i="2" s="1"/>
  <c r="M1593" i="2"/>
  <c r="D19" i="3"/>
  <c r="E1602" i="2"/>
  <c r="I1593" i="2"/>
  <c r="E127" i="2" l="1"/>
  <c r="E128" i="2" s="1"/>
  <c r="E129" i="2" s="1"/>
  <c r="E130" i="2" s="1"/>
  <c r="E8" i="3"/>
  <c r="E9" i="3" s="1"/>
  <c r="U783" i="1"/>
  <c r="W783" i="1" s="1"/>
  <c r="D192" i="1"/>
  <c r="C192" i="1"/>
  <c r="D193" i="1" s="1"/>
  <c r="F19" i="3"/>
  <c r="B19" i="3"/>
  <c r="B20" i="3" s="1"/>
  <c r="E21" i="3" s="1"/>
  <c r="E10" i="3" l="1"/>
  <c r="E131" i="2"/>
  <c r="E132" i="2" s="1"/>
  <c r="F192" i="1"/>
  <c r="E193" i="1"/>
  <c r="E11" i="3" l="1"/>
  <c r="E12" i="3" s="1"/>
  <c r="F193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3" i="3" l="1"/>
  <c r="E14" i="3" s="1"/>
  <c r="E15" i="3" s="1"/>
  <c r="E16" i="3" s="1"/>
  <c r="E17" i="3" s="1"/>
  <c r="E18" i="3" s="1"/>
  <c r="E19" i="3" s="1"/>
  <c r="E258" i="2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l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l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l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l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l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</calcChain>
</file>

<file path=xl/sharedStrings.xml><?xml version="1.0" encoding="utf-8"?>
<sst xmlns="http://schemas.openxmlformats.org/spreadsheetml/2006/main" count="18728" uniqueCount="592">
  <si>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</si>
  <si>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</si>
  <si>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</si>
  <si>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</si>
  <si>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</si>
  <si>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</si>
  <si>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</si>
  <si>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</si>
  <si>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</si>
  <si>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</si>
  <si>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</si>
  <si>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</si>
  <si>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</si>
  <si>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</si>
  <si>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</si>
  <si>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</si>
  <si>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</si>
  <si>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</si>
  <si>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</si>
  <si>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</si>
  <si>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</si>
  <si>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</si>
  <si>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</si>
  <si>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</si>
  <si>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</si>
  <si>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</si>
  <si>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</si>
  <si>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</si>
  <si>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</si>
  <si>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</si>
  <si>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</si>
  <si>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</si>
  <si>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</si>
  <si>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</si>
  <si>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</si>
  <si>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</si>
  <si>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</si>
  <si>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</si>
  <si>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</si>
  <si>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</si>
  <si>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</si>
  <si>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</si>
  <si>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</si>
  <si>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</si>
  <si>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</si>
  <si>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</si>
  <si>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</si>
  <si>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</si>
  <si>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</si>
  <si>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</si>
  <si>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</si>
  <si>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</si>
  <si>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</si>
  <si>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</si>
  <si>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</si>
  <si>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</si>
  <si>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</si>
  <si>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</si>
  <si>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</si>
  <si>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</si>
  <si>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</si>
  <si>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</si>
  <si>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</si>
  <si>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</si>
  <si>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</si>
  <si>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</si>
  <si>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</si>
  <si>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</si>
  <si>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</si>
  <si>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</si>
  <si>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</si>
  <si>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</si>
  <si>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</si>
  <si>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</si>
  <si>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</si>
  <si>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</si>
  <si>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</si>
  <si>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</si>
  <si>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</si>
  <si>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</si>
  <si>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</si>
  <si>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</si>
  <si>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</si>
  <si>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</si>
  <si>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</si>
  <si>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</si>
  <si>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</si>
  <si>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</si>
  <si>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</si>
  <si>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</si>
  <si>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</si>
  <si>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</si>
  <si>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</si>
  <si>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</si>
  <si>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</si>
  <si>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</si>
  <si>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</si>
  <si>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</si>
  <si>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</si>
  <si>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</si>
  <si>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</si>
  <si>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</si>
  <si>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</si>
  <si>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</si>
  <si>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</si>
  <si>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</si>
  <si>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</si>
  <si>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</si>
  <si>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</si>
  <si>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</si>
  <si>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</si>
  <si>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</si>
  <si>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</si>
  <si>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</si>
  <si>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</si>
  <si>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</si>
  <si>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</si>
  <si>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</si>
  <si>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</si>
  <si>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</si>
  <si>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</si>
  <si>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</si>
  <si>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</si>
  <si>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</si>
  <si>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</si>
  <si>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</si>
  <si>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</si>
  <si>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</si>
  <si>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</si>
  <si>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</si>
  <si>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</si>
  <si>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</si>
  <si>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</si>
  <si>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</si>
  <si>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</si>
  <si>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</si>
  <si>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</si>
  <si>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</si>
  <si>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</si>
  <si>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</si>
  <si>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</si>
  <si>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</si>
  <si>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</si>
  <si>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</si>
  <si>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</si>
  <si>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</si>
  <si>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</si>
  <si>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</si>
  <si>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</si>
  <si>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</si>
  <si>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</si>
  <si>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</si>
  <si>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</si>
  <si>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</si>
  <si>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</si>
  <si>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</si>
  <si>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</si>
  <si>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</si>
  <si>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</si>
  <si>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</si>
  <si>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</si>
  <si>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</si>
  <si>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</si>
  <si>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</si>
  <si>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</si>
  <si>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</si>
  <si>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</si>
  <si>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</si>
  <si>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</si>
  <si>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</si>
  <si>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</si>
  <si>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</si>
  <si>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</si>
  <si>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</si>
  <si>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</si>
  <si>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</si>
  <si>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</si>
  <si>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</si>
  <si>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</si>
  <si>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</si>
  <si>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</si>
  <si>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</si>
  <si>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</si>
  <si>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</si>
  <si>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</si>
  <si>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</si>
  <si>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</si>
  <si>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</si>
  <si>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</si>
  <si>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</si>
  <si>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</si>
  <si>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</si>
  <si>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</si>
  <si>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</si>
  <si>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</si>
  <si>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</si>
  <si>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</si>
  <si>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</si>
  <si>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</si>
  <si>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</si>
  <si>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</si>
  <si>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</si>
  <si>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</si>
  <si>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</si>
  <si>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</si>
  <si>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</si>
  <si>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</si>
  <si>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</si>
  <si>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</si>
  <si>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</si>
  <si>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</si>
  <si>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</si>
  <si>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</si>
  <si>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</si>
  <si>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</si>
  <si>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</si>
  <si>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</si>
  <si>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</si>
  <si>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</si>
  <si>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</si>
  <si>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</si>
  <si>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</si>
  <si>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</si>
  <si>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</si>
  <si>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</si>
  <si>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</si>
  <si>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</si>
  <si>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</si>
  <si>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</si>
  <si>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</si>
  <si>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</si>
  <si>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</si>
  <si>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</si>
  <si>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</si>
  <si>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</si>
  <si>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</si>
  <si>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</si>
  <si>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</si>
  <si>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</si>
  <si>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</si>
  <si>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</si>
  <si>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</si>
  <si>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</si>
  <si>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</si>
  <si>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</si>
  <si>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</si>
  <si>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</si>
  <si>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</si>
  <si>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</si>
  <si>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</si>
  <si>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</si>
  <si>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</si>
  <si>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</si>
  <si>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</si>
  <si>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</si>
  <si>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</si>
  <si>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</si>
  <si>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</si>
  <si>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</si>
  <si>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</si>
  <si>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</si>
  <si>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</si>
  <si>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</si>
  <si>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</si>
  <si>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</si>
  <si>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</si>
  <si>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</si>
  <si>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</si>
  <si>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</si>
  <si>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</si>
  <si>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</si>
  <si>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</si>
  <si>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</si>
  <si>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</si>
  <si>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</si>
  <si>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</si>
  <si>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</si>
  <si>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</si>
  <si>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</si>
  <si>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</si>
  <si>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</si>
  <si>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</si>
  <si>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</si>
  <si>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</si>
  <si>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</si>
  <si>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</si>
  <si>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</si>
  <si>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</si>
  <si>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</si>
  <si>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</si>
  <si>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</si>
  <si>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</si>
  <si>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</si>
  <si>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</si>
  <si>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</si>
  <si>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</si>
  <si>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</si>
  <si>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</si>
  <si>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</si>
  <si>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</si>
  <si>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</si>
  <si>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</si>
  <si>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</si>
  <si>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</si>
  <si>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</si>
  <si>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</si>
  <si>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</si>
  <si>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</si>
  <si>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</si>
  <si>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</si>
  <si>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</si>
  <si>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</si>
  <si>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</si>
  <si>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</si>
  <si>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</si>
  <si>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</si>
  <si>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</si>
  <si>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</si>
  <si>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</si>
  <si>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</si>
  <si>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</si>
  <si>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</si>
  <si>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</si>
  <si>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</si>
  <si>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</si>
  <si>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</si>
  <si>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</si>
  <si>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</si>
  <si>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</si>
  <si>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</si>
  <si>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</si>
  <si>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</si>
  <si>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</si>
  <si>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</si>
  <si>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</si>
  <si>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</si>
  <si>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</si>
  <si>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</si>
  <si>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</si>
  <si>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</si>
  <si>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</si>
  <si>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</si>
  <si>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</si>
  <si>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</si>
  <si>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</si>
  <si>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</si>
  <si>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</si>
  <si>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</si>
  <si>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</si>
  <si>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</si>
  <si>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</si>
  <si>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</si>
  <si>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</si>
  <si>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</si>
  <si>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</si>
  <si>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</si>
  <si>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</si>
  <si>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</si>
  <si>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</si>
  <si>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</si>
  <si>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</si>
  <si>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</si>
  <si>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</si>
  <si>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</si>
  <si>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</si>
  <si>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</si>
  <si>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</si>
  <si>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</si>
  <si>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</si>
  <si>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</si>
  <si>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</si>
  <si>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</si>
  <si>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</si>
  <si>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</si>
  <si>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</si>
  <si>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</si>
  <si>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</si>
  <si>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</si>
  <si>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</si>
  <si>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</si>
  <si>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</si>
  <si>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</si>
  <si>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</si>
  <si>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</si>
  <si>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</si>
  <si>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</si>
  <si>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</si>
  <si>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</si>
  <si>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</si>
  <si>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</si>
  <si>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</si>
  <si>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</si>
  <si>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</si>
  <si>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</si>
  <si>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</si>
  <si>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</si>
  <si>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</si>
  <si>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</si>
  <si>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</si>
  <si>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</si>
  <si>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</si>
  <si>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</si>
  <si>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</si>
  <si>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</si>
  <si>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</si>
  <si>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</si>
  <si>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</si>
  <si>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</si>
  <si>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</si>
  <si>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</si>
  <si>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</si>
  <si>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</si>
  <si>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</si>
  <si>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</si>
  <si>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</si>
  <si>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</si>
  <si>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</si>
  <si>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</si>
  <si>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</si>
  <si>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</si>
  <si>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</si>
  <si>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</si>
  <si>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</si>
  <si>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</si>
  <si>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</si>
  <si>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</si>
  <si>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</si>
  <si>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</si>
  <si>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</si>
  <si>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</si>
  <si>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</si>
  <si>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</si>
  <si>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</si>
  <si>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</si>
  <si>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</si>
  <si>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</si>
  <si>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</si>
  <si>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</si>
  <si>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</si>
  <si>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</si>
  <si>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</si>
  <si>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</si>
  <si>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</si>
  <si>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</si>
  <si>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</si>
  <si>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</si>
  <si>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</si>
  <si>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</si>
  <si>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</si>
  <si>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</si>
  <si>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</si>
  <si>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</si>
  <si>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</si>
  <si>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</si>
  <si>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</si>
  <si>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</si>
  <si>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</si>
  <si>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</si>
  <si>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</si>
  <si>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</si>
  <si>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</si>
  <si>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</si>
  <si>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</si>
  <si>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</si>
  <si>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</si>
  <si>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</si>
  <si>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</si>
  <si>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</si>
  <si>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</si>
  <si>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</si>
  <si>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</si>
  <si>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</si>
  <si>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</si>
  <si>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</si>
  <si>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</si>
  <si>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</si>
  <si>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</si>
  <si>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</si>
  <si>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</si>
  <si>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</si>
  <si>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</si>
  <si>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</si>
  <si>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</si>
  <si>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</si>
  <si>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</si>
  <si>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</si>
  <si>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</si>
  <si>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</si>
  <si>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</si>
  <si>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</si>
  <si>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</si>
  <si>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</si>
  <si>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</si>
  <si>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</si>
  <si>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</si>
  <si>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</si>
  <si>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</si>
  <si>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</si>
  <si>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</si>
  <si>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</si>
  <si>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</si>
  <si>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</si>
  <si>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</si>
  <si>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</si>
  <si>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</si>
  <si>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</si>
  <si>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</si>
  <si>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</si>
  <si>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</si>
  <si>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</si>
  <si>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</si>
  <si>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</si>
  <si>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</si>
  <si>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</si>
  <si>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</si>
  <si>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</si>
  <si>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</si>
  <si>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</si>
  <si>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</si>
  <si>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</si>
  <si>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</si>
  <si>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</si>
  <si>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</si>
  <si>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</si>
  <si>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</si>
  <si>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</si>
  <si>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</si>
  <si>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</si>
  <si>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</si>
  <si>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</si>
  <si>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</si>
  <si>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</si>
  <si>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</si>
  <si>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</si>
  <si>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</si>
  <si>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</si>
  <si>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</si>
  <si>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</si>
  <si>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</si>
  <si>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</si>
  <si>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</si>
  <si>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</si>
  <si>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</si>
  <si>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</si>
  <si>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</si>
  <si>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</si>
  <si>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</si>
  <si>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</si>
  <si>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</si>
  <si>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</si>
  <si>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</si>
  <si>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nc 7 y 11</t>
  </si>
  <si>
    <t>AX INTERNET SA</t>
  </si>
  <si>
    <t>ASOCIACION PARA EL FORTALECIMIENTO COMUNITARIO (AFOC)</t>
  </si>
  <si>
    <t>INTERBS SRL</t>
  </si>
  <si>
    <t>nc periodo diferencia de cotizacion</t>
  </si>
  <si>
    <t>AX INTERNET SA (FIBRAZO) - NANO</t>
  </si>
  <si>
    <t>nc ax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</si>
  <si>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</si>
  <si>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</si>
  <si>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</si>
  <si>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</si>
  <si>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</si>
  <si>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</si>
  <si>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</si>
  <si>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</si>
  <si>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</si>
  <si>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</si>
  <si>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</si>
  <si>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</si>
  <si>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</si>
  <si>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</si>
  <si>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</si>
  <si>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</si>
  <si>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</si>
  <si>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</si>
  <si>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</si>
  <si>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</si>
  <si>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nc12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</si>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</sst>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4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05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7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8" fillId="3" borderId="1" xfId="0" applyNumberFormat="1" applyFont="1" applyFill="1" applyBorder="1" applyAlignment="1">
      <alignment horizontal="center" vertical="center"/>
    </xf>
    <xf numFmtId="164" fontId="49" fillId="4" borderId="28" xfId="0" applyNumberFormat="1" applyFont="1" applyFill="1" applyBorder="1"/>
    <xf numFmtId="164" fontId="49" fillId="4" borderId="29" xfId="0" applyNumberFormat="1" applyFont="1" applyFill="1" applyBorder="1"/>
    <xf numFmtId="164" fontId="49" fillId="4" borderId="30" xfId="0" applyNumberFormat="1" applyFont="1" applyFill="1" applyBorder="1"/>
    <xf numFmtId="168" fontId="49" fillId="0" borderId="0" xfId="0" applyNumberFormat="1" applyFont="1"/>
    <xf numFmtId="168" fontId="50" fillId="0" borderId="0" xfId="0" applyNumberFormat="1" applyFont="1" applyFill="1"/>
    <xf numFmtId="0" fontId="50" fillId="0" borderId="0" xfId="0" applyFont="1"/>
    <xf numFmtId="164" fontId="48" fillId="3" borderId="1" xfId="0" applyNumberFormat="1" applyFont="1" applyFill="1" applyBorder="1"/>
    <xf numFmtId="0" fontId="0" fillId="20" borderId="0" xfId="0" applyFill="1" applyAlignment="1">
      <alignment horizontal="center"/>
    </xf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1" fillId="0" borderId="0" xfId="1" applyFont="1" applyProtection="1">
      <protection locked="0"/>
    </xf>
    <xf numFmtId="0" fontId="52" fillId="0" borderId="0" xfId="0" applyFont="1"/>
    <xf numFmtId="164" fontId="53" fillId="0" borderId="0" xfId="0" applyNumberFormat="1" applyFont="1"/>
    <xf numFmtId="164" fontId="53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4"/>
  <sheetViews>
    <sheetView tabSelected="1" topLeftCell="A172" zoomScale="90" zoomScaleNormal="90" workbookViewId="0">
      <selection activeCell="F176" sqref="F176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hidden="1" customWidth="1"/>
    <col min="5" max="5" width="15.7109375" hidden="1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2" width="13.5703125" customWidth="1"/>
    <col min="13" max="13" width="14.42578125" customWidth="1"/>
    <col min="14" max="14" width="13.5703125" bestFit="1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87" t="s">
        <v>0</v>
      </c>
      <c r="B5" s="388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U412-SUM(C197:T197)</f>
        <v>0</v>
      </c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U414-SUM(C198:T198)</f>
        <v>0</v>
      </c>
      <c r="E7" s="6"/>
      <c r="F7" s="7"/>
    </row>
    <row r="8" spans="1:21" x14ac:dyDescent="0.25">
      <c r="A8" s="9">
        <v>3</v>
      </c>
      <c r="B8" s="16" t="s">
        <v>4</v>
      </c>
      <c r="C8" s="11">
        <f>U416-SUM(C199:T199)</f>
        <v>0</v>
      </c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U418-SUM(C200:T200)</f>
        <v>-288660.02</v>
      </c>
      <c r="F9" s="7"/>
    </row>
    <row r="10" spans="1:21" x14ac:dyDescent="0.25">
      <c r="A10" s="9">
        <v>5</v>
      </c>
      <c r="B10" s="10" t="s">
        <v>6</v>
      </c>
      <c r="C10" s="11">
        <f>U420-SUM(C201:T201)</f>
        <v>0</v>
      </c>
      <c r="E10" s="6"/>
      <c r="F10" s="14"/>
    </row>
    <row r="11" spans="1:21" x14ac:dyDescent="0.25">
      <c r="A11" s="9">
        <v>6</v>
      </c>
      <c r="B11" s="17" t="s">
        <v>138</v>
      </c>
      <c r="C11" s="11">
        <f>U422-SUM(C202:T202)</f>
        <v>-4348.7400000000016</v>
      </c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U424-SUM(C203:T203)</f>
        <v>0</v>
      </c>
      <c r="F12" s="14"/>
    </row>
    <row r="13" spans="1:21" x14ac:dyDescent="0.25">
      <c r="A13" s="9">
        <v>8</v>
      </c>
      <c r="B13" s="17" t="s">
        <v>8</v>
      </c>
      <c r="C13" s="11">
        <f>U426-SUM(C204:T204)</f>
        <v>0</v>
      </c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U428-SUM(C205:T205)</f>
        <v>0</v>
      </c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U430-SUM(C206:T206)</f>
        <v>0</v>
      </c>
      <c r="E15" s="19"/>
      <c r="F15" s="7"/>
    </row>
    <row r="16" spans="1:21" x14ac:dyDescent="0.25">
      <c r="A16" s="9">
        <v>11</v>
      </c>
      <c r="B16" s="17" t="s">
        <v>11</v>
      </c>
      <c r="C16" s="11">
        <f>U432-SUM(C207:T207)</f>
        <v>0</v>
      </c>
      <c r="E16" s="19"/>
      <c r="F16" s="14"/>
    </row>
    <row r="17" spans="1:21" x14ac:dyDescent="0.25">
      <c r="A17" s="9">
        <v>12</v>
      </c>
      <c r="B17" s="17" t="s">
        <v>13</v>
      </c>
      <c r="C17" s="11">
        <f>U434-SUM(C208:T208)</f>
        <v>-13046.220000000001</v>
      </c>
      <c r="E17" s="6"/>
      <c r="F17" s="7"/>
    </row>
    <row r="18" spans="1:21" x14ac:dyDescent="0.25">
      <c r="A18" s="9">
        <v>13</v>
      </c>
      <c r="B18" s="10" t="s">
        <v>9</v>
      </c>
      <c r="C18" s="11">
        <f>U436-SUM(C209:T209)</f>
        <v>-26712.000000000029</v>
      </c>
      <c r="D18" s="12"/>
      <c r="E18" s="364" t="s">
        <v>555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U438-SUM(C210:T210)</f>
        <v>-21743.700000000012</v>
      </c>
      <c r="E19" s="6"/>
      <c r="F19" s="7"/>
    </row>
    <row r="20" spans="1:21" x14ac:dyDescent="0.25">
      <c r="A20" s="9">
        <v>15</v>
      </c>
      <c r="B20" s="13" t="s">
        <v>454</v>
      </c>
      <c r="C20" s="11">
        <f>U440-SUM(C211:T211)</f>
        <v>0</v>
      </c>
      <c r="E20" s="6"/>
      <c r="F20" s="14"/>
    </row>
    <row r="21" spans="1:21" x14ac:dyDescent="0.25">
      <c r="A21" s="9">
        <v>16</v>
      </c>
      <c r="B21" s="13" t="s">
        <v>16</v>
      </c>
      <c r="C21" s="11">
        <f>U442-SUM(C212:T212)</f>
        <v>0</v>
      </c>
      <c r="E21" s="6"/>
      <c r="F21" s="7"/>
    </row>
    <row r="22" spans="1:21" x14ac:dyDescent="0.25">
      <c r="A22" s="9">
        <v>17</v>
      </c>
      <c r="B22" s="13" t="s">
        <v>17</v>
      </c>
      <c r="C22" s="11">
        <f>U444-SUM(C213:T213)</f>
        <v>-8450.64</v>
      </c>
      <c r="F22" s="7"/>
      <c r="U22" s="8"/>
    </row>
    <row r="23" spans="1:21" x14ac:dyDescent="0.25">
      <c r="A23" s="9">
        <v>18</v>
      </c>
      <c r="B23" s="13" t="s">
        <v>18</v>
      </c>
      <c r="C23" s="11">
        <f>U446-SUM(C214:T214)</f>
        <v>0</v>
      </c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U448-SUM(C215:T215)</f>
        <v>-8697.4800000000105</v>
      </c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U450-SUM(C216:T216)</f>
        <v>0</v>
      </c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U452-SUM(C217:T217)</f>
        <v>0</v>
      </c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U454-SUM(C218:T218)</f>
        <v>-8574.0599999999977</v>
      </c>
      <c r="F27" s="14"/>
      <c r="U27" s="8"/>
    </row>
    <row r="28" spans="1:21" x14ac:dyDescent="0.25">
      <c r="A28" s="9">
        <v>23</v>
      </c>
      <c r="B28" s="17" t="s">
        <v>23</v>
      </c>
      <c r="C28" s="11">
        <f>U456-SUM(C219:T219)</f>
        <v>0</v>
      </c>
      <c r="F28" s="7"/>
    </row>
    <row r="29" spans="1:21" x14ac:dyDescent="0.25">
      <c r="A29" s="9">
        <v>24</v>
      </c>
      <c r="B29" s="10" t="s">
        <v>24</v>
      </c>
      <c r="C29" s="11">
        <f>U458-SUM(C220:T220)</f>
        <v>-194306.64000000013</v>
      </c>
      <c r="E29" s="295"/>
      <c r="F29" s="14"/>
    </row>
    <row r="30" spans="1:21" x14ac:dyDescent="0.25">
      <c r="A30" s="9">
        <v>25</v>
      </c>
      <c r="B30" s="17" t="s">
        <v>25</v>
      </c>
      <c r="C30" s="11">
        <f>U460-SUM(C221:T221)</f>
        <v>0</v>
      </c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U462-SUM(C222:T222)</f>
        <v>0</v>
      </c>
      <c r="F31" s="14"/>
    </row>
    <row r="32" spans="1:21" x14ac:dyDescent="0.25">
      <c r="A32" s="9">
        <v>27</v>
      </c>
      <c r="B32" s="10" t="s">
        <v>27</v>
      </c>
      <c r="C32" s="11">
        <f>U464-SUM(C223:T223)</f>
        <v>-408240</v>
      </c>
      <c r="F32" s="14"/>
      <c r="U32" s="8"/>
    </row>
    <row r="33" spans="1:21" x14ac:dyDescent="0.25">
      <c r="A33" s="9">
        <v>28</v>
      </c>
      <c r="B33" s="10" t="s">
        <v>28</v>
      </c>
      <c r="C33" s="11">
        <f>U466-SUM(C224:T224)</f>
        <v>0</v>
      </c>
      <c r="F33" s="14"/>
    </row>
    <row r="34" spans="1:21" x14ac:dyDescent="0.25">
      <c r="A34" s="9">
        <v>29</v>
      </c>
      <c r="B34" s="10" t="s">
        <v>450</v>
      </c>
      <c r="C34" s="11">
        <f>U468-SUM(C225:T225)</f>
        <v>0</v>
      </c>
      <c r="F34" s="7"/>
    </row>
    <row r="35" spans="1:21" x14ac:dyDescent="0.25">
      <c r="A35" s="9">
        <v>30</v>
      </c>
      <c r="B35" s="10" t="s">
        <v>29</v>
      </c>
      <c r="C35" s="11">
        <f>U470-SUM(C226:T226)</f>
        <v>0</v>
      </c>
      <c r="F35" s="14"/>
    </row>
    <row r="36" spans="1:21" x14ac:dyDescent="0.25">
      <c r="A36" s="9">
        <v>31</v>
      </c>
      <c r="B36" s="17" t="s">
        <v>30</v>
      </c>
      <c r="C36" s="11">
        <f>U472-SUM(C227:T227)</f>
        <v>0</v>
      </c>
      <c r="F36" s="7"/>
    </row>
    <row r="37" spans="1:21" x14ac:dyDescent="0.25">
      <c r="A37" s="9">
        <v>32</v>
      </c>
      <c r="B37" s="17" t="s">
        <v>31</v>
      </c>
      <c r="C37" s="11">
        <f>U474-SUM(C228:T228)</f>
        <v>0</v>
      </c>
      <c r="F37" s="14"/>
    </row>
    <row r="38" spans="1:21" x14ac:dyDescent="0.25">
      <c r="A38" s="9">
        <v>33</v>
      </c>
      <c r="B38" s="17" t="s">
        <v>32</v>
      </c>
      <c r="C38" s="11">
        <f>U476-SUM(C229:T229)</f>
        <v>-60882.359999999986</v>
      </c>
      <c r="F38" s="7"/>
      <c r="U38" s="8"/>
    </row>
    <row r="39" spans="1:21" x14ac:dyDescent="0.25">
      <c r="A39" s="9">
        <v>34</v>
      </c>
      <c r="B39" s="10" t="s">
        <v>33</v>
      </c>
      <c r="C39" s="11">
        <f>U478-SUM(C230:T230)</f>
        <v>-13046.220000000001</v>
      </c>
      <c r="F39" s="14"/>
    </row>
    <row r="40" spans="1:21" x14ac:dyDescent="0.25">
      <c r="A40" s="9">
        <v>35</v>
      </c>
      <c r="B40" s="17" t="s">
        <v>447</v>
      </c>
      <c r="C40" s="11">
        <f>U480-SUM(C231:T231)</f>
        <v>0</v>
      </c>
      <c r="F40" s="7"/>
    </row>
    <row r="41" spans="1:21" x14ac:dyDescent="0.25">
      <c r="A41" s="9">
        <v>36</v>
      </c>
      <c r="B41" s="17" t="s">
        <v>35</v>
      </c>
      <c r="C41" s="11">
        <f>U482-SUM(C232:T232)</f>
        <v>0</v>
      </c>
      <c r="F41" s="14"/>
      <c r="U41" s="8"/>
    </row>
    <row r="42" spans="1:21" x14ac:dyDescent="0.25">
      <c r="A42" s="9">
        <v>37</v>
      </c>
      <c r="B42" s="16" t="s">
        <v>150</v>
      </c>
      <c r="C42" s="11">
        <f>U484-SUM(C233:T233)</f>
        <v>-8697.4800000000032</v>
      </c>
      <c r="F42" s="7"/>
    </row>
    <row r="43" spans="1:21" x14ac:dyDescent="0.25">
      <c r="A43" s="9">
        <v>38</v>
      </c>
      <c r="B43" s="16" t="s">
        <v>151</v>
      </c>
      <c r="C43" s="11">
        <f>U486-SUM(C234:T234)</f>
        <v>0</v>
      </c>
      <c r="F43" s="14"/>
    </row>
    <row r="44" spans="1:21" x14ac:dyDescent="0.25">
      <c r="A44" s="9">
        <v>39</v>
      </c>
      <c r="B44" s="16" t="s">
        <v>36</v>
      </c>
      <c r="C44" s="11">
        <f>U488-SUM(C235:T235)</f>
        <v>0</v>
      </c>
      <c r="F44" s="7"/>
    </row>
    <row r="45" spans="1:21" x14ac:dyDescent="0.25">
      <c r="A45" s="9">
        <v>40</v>
      </c>
      <c r="B45" s="22" t="s">
        <v>37</v>
      </c>
      <c r="C45" s="11">
        <f>U490-SUM(C236:T236)</f>
        <v>-21743.699999999997</v>
      </c>
      <c r="F45" s="14"/>
    </row>
    <row r="46" spans="1:21" x14ac:dyDescent="0.25">
      <c r="A46" s="9">
        <v>41</v>
      </c>
      <c r="B46" s="17" t="s">
        <v>38</v>
      </c>
      <c r="C46" s="11">
        <f>U492-SUM(C237:T237)</f>
        <v>0</v>
      </c>
      <c r="F46" s="7"/>
    </row>
    <row r="47" spans="1:21" x14ac:dyDescent="0.25">
      <c r="A47" s="9">
        <v>42</v>
      </c>
      <c r="B47" s="17" t="s">
        <v>39</v>
      </c>
      <c r="C47" s="11">
        <f>U494-SUM(C238:T238)</f>
        <v>0</v>
      </c>
      <c r="F47" s="14"/>
    </row>
    <row r="48" spans="1:21" x14ac:dyDescent="0.25">
      <c r="A48" s="9">
        <v>43</v>
      </c>
      <c r="B48" s="13" t="s">
        <v>40</v>
      </c>
      <c r="C48" s="11">
        <f>U496-SUM(C239:T239)</f>
        <v>0</v>
      </c>
      <c r="F48" s="7"/>
    </row>
    <row r="49" spans="1:6" x14ac:dyDescent="0.25">
      <c r="A49" s="9">
        <v>44</v>
      </c>
      <c r="B49" s="17" t="s">
        <v>41</v>
      </c>
      <c r="C49" s="11">
        <f>U498-SUM(C240:T240)</f>
        <v>0</v>
      </c>
      <c r="F49" s="14"/>
    </row>
    <row r="50" spans="1:6" x14ac:dyDescent="0.25">
      <c r="A50" s="9">
        <v>45</v>
      </c>
      <c r="B50" s="13" t="s">
        <v>149</v>
      </c>
      <c r="C50" s="11">
        <f>U500-SUM(C241:T241)</f>
        <v>0</v>
      </c>
      <c r="F50" s="7"/>
    </row>
    <row r="51" spans="1:6" x14ac:dyDescent="0.25">
      <c r="A51" s="9">
        <v>46</v>
      </c>
      <c r="B51" s="13" t="s">
        <v>42</v>
      </c>
      <c r="C51" s="11">
        <f>U502-SUM(C242:T242)</f>
        <v>0</v>
      </c>
      <c r="F51" s="14"/>
    </row>
    <row r="52" spans="1:6" x14ac:dyDescent="0.25">
      <c r="A52" s="9">
        <v>47</v>
      </c>
      <c r="B52" s="22" t="s">
        <v>148</v>
      </c>
      <c r="C52" s="11">
        <f>U504-SUM(C243:T243)</f>
        <v>0</v>
      </c>
      <c r="F52" s="7"/>
    </row>
    <row r="53" spans="1:6" x14ac:dyDescent="0.25">
      <c r="A53" s="9">
        <v>48</v>
      </c>
      <c r="B53" s="10" t="s">
        <v>43</v>
      </c>
      <c r="C53" s="11">
        <f>U506-SUM(C244:T244)</f>
        <v>0</v>
      </c>
      <c r="F53" s="14"/>
    </row>
    <row r="54" spans="1:6" x14ac:dyDescent="0.25">
      <c r="A54" s="9">
        <v>49</v>
      </c>
      <c r="B54" s="23" t="s">
        <v>44</v>
      </c>
      <c r="C54" s="11">
        <f>U508-SUM(C245:T245)</f>
        <v>0</v>
      </c>
      <c r="F54" s="7"/>
    </row>
    <row r="55" spans="1:6" x14ac:dyDescent="0.25">
      <c r="A55" s="9">
        <v>50</v>
      </c>
      <c r="B55" s="10" t="s">
        <v>146</v>
      </c>
      <c r="C55" s="11">
        <f>U510-SUM(C246:T246)</f>
        <v>0</v>
      </c>
      <c r="F55" s="14"/>
    </row>
    <row r="56" spans="1:6" x14ac:dyDescent="0.25">
      <c r="A56" s="9">
        <v>51</v>
      </c>
      <c r="B56" s="10" t="s">
        <v>45</v>
      </c>
      <c r="C56" s="11">
        <f>U512-SUM(C247:T247)</f>
        <v>0</v>
      </c>
      <c r="F56" s="7"/>
    </row>
    <row r="57" spans="1:6" x14ac:dyDescent="0.25">
      <c r="A57" s="9">
        <v>52</v>
      </c>
      <c r="B57" s="10" t="s">
        <v>46</v>
      </c>
      <c r="C57" s="11">
        <f>U514-SUM(C248:T248)</f>
        <v>0</v>
      </c>
      <c r="F57" s="14"/>
    </row>
    <row r="58" spans="1:6" x14ac:dyDescent="0.25">
      <c r="A58" s="9">
        <v>53</v>
      </c>
      <c r="B58" s="13" t="s">
        <v>47</v>
      </c>
      <c r="C58" s="11">
        <f>U516-SUM(C249:T249)</f>
        <v>0</v>
      </c>
      <c r="F58" s="7"/>
    </row>
    <row r="59" spans="1:6" x14ac:dyDescent="0.25">
      <c r="A59" s="9">
        <v>54</v>
      </c>
      <c r="B59" s="10" t="s">
        <v>48</v>
      </c>
      <c r="C59" s="11">
        <f>U518-SUM(C250:T250)</f>
        <v>-239180.69999999995</v>
      </c>
      <c r="D59" s="15"/>
      <c r="E59" s="297"/>
      <c r="F59" s="7"/>
    </row>
    <row r="60" spans="1:6" x14ac:dyDescent="0.25">
      <c r="A60" s="9">
        <v>55</v>
      </c>
      <c r="B60" s="17" t="s">
        <v>49</v>
      </c>
      <c r="C60" s="11">
        <f>U520-SUM(C251:T251)</f>
        <v>0</v>
      </c>
      <c r="E60" s="28"/>
      <c r="F60" s="7"/>
    </row>
    <row r="61" spans="1:6" x14ac:dyDescent="0.25">
      <c r="A61" s="9">
        <v>56</v>
      </c>
      <c r="B61" s="17" t="s">
        <v>50</v>
      </c>
      <c r="C61" s="11">
        <f>U522-SUM(C252:T252)</f>
        <v>0</v>
      </c>
      <c r="F61" s="7"/>
    </row>
    <row r="62" spans="1:6" x14ac:dyDescent="0.25">
      <c r="A62" s="9">
        <v>57</v>
      </c>
      <c r="B62" s="17" t="s">
        <v>51</v>
      </c>
      <c r="C62" s="11">
        <f>U524-SUM(C253:T253)</f>
        <v>0</v>
      </c>
      <c r="E62">
        <v>0</v>
      </c>
    </row>
    <row r="63" spans="1:6" x14ac:dyDescent="0.25">
      <c r="A63" s="9">
        <v>58</v>
      </c>
      <c r="B63" s="17" t="s">
        <v>52</v>
      </c>
      <c r="C63" s="11">
        <f>U526-SUM(C254:T254)</f>
        <v>-60882.359999999986</v>
      </c>
    </row>
    <row r="64" spans="1:6" x14ac:dyDescent="0.25">
      <c r="A64" s="9">
        <v>59</v>
      </c>
      <c r="B64" s="17" t="s">
        <v>53</v>
      </c>
      <c r="C64" s="11">
        <f>U528-SUM(C255:T255)</f>
        <v>0</v>
      </c>
      <c r="F64" s="7"/>
    </row>
    <row r="65" spans="1:7" x14ac:dyDescent="0.25">
      <c r="A65" s="9">
        <v>60</v>
      </c>
      <c r="B65" s="17" t="s">
        <v>54</v>
      </c>
      <c r="C65" s="11">
        <f>U530-SUM(C256:T256)</f>
        <v>-273970.62000000011</v>
      </c>
      <c r="F65" s="14"/>
    </row>
    <row r="66" spans="1:7" x14ac:dyDescent="0.25">
      <c r="A66" s="9">
        <v>61</v>
      </c>
      <c r="B66" s="17" t="s">
        <v>55</v>
      </c>
      <c r="C66" s="11">
        <f>U532-SUM(C257:T257)</f>
        <v>0</v>
      </c>
      <c r="F66" s="7"/>
    </row>
    <row r="67" spans="1:7" x14ac:dyDescent="0.25">
      <c r="A67" s="9">
        <v>62</v>
      </c>
      <c r="B67" s="17" t="s">
        <v>56</v>
      </c>
      <c r="C67" s="11">
        <f>U534-SUM(C258:T258)</f>
        <v>-56533.619999999995</v>
      </c>
      <c r="F67" s="14"/>
    </row>
    <row r="68" spans="1:7" x14ac:dyDescent="0.25">
      <c r="A68" s="9">
        <v>63</v>
      </c>
      <c r="B68" s="17" t="s">
        <v>57</v>
      </c>
      <c r="C68" s="11">
        <f>U536-SUM(C259:T259)</f>
        <v>0</v>
      </c>
      <c r="F68" s="14"/>
    </row>
    <row r="69" spans="1:7" x14ac:dyDescent="0.25">
      <c r="A69" s="9">
        <v>64</v>
      </c>
      <c r="B69" s="17" t="s">
        <v>58</v>
      </c>
      <c r="C69" s="11">
        <f>U538-SUM(C260:T260)</f>
        <v>-37689.080000000016</v>
      </c>
      <c r="E69" s="12"/>
      <c r="F69" s="14"/>
    </row>
    <row r="70" spans="1:7" x14ac:dyDescent="0.25">
      <c r="A70" s="9">
        <v>65</v>
      </c>
      <c r="B70" s="17" t="s">
        <v>452</v>
      </c>
      <c r="C70" s="11">
        <f>U540-SUM(C261:T261)</f>
        <v>0</v>
      </c>
      <c r="F70" s="7"/>
    </row>
    <row r="71" spans="1:7" x14ac:dyDescent="0.25">
      <c r="A71" s="9">
        <v>66</v>
      </c>
      <c r="B71" s="10" t="s">
        <v>59</v>
      </c>
      <c r="C71" s="11">
        <f>U542-SUM(C262:T262)</f>
        <v>0</v>
      </c>
      <c r="F71" s="14"/>
    </row>
    <row r="72" spans="1:7" x14ac:dyDescent="0.25">
      <c r="A72" s="9">
        <v>67</v>
      </c>
      <c r="B72" s="17" t="s">
        <v>435</v>
      </c>
      <c r="C72" s="11">
        <f>U544-SUM(C263:T263)</f>
        <v>-21743.700000000012</v>
      </c>
      <c r="F72" s="7"/>
    </row>
    <row r="73" spans="1:7" x14ac:dyDescent="0.25">
      <c r="A73" s="9">
        <v>68</v>
      </c>
      <c r="B73" s="23" t="s">
        <v>61</v>
      </c>
      <c r="C73" s="11">
        <f>U546-SUM(C264:T264)</f>
        <v>0</v>
      </c>
      <c r="F73" s="14"/>
    </row>
    <row r="74" spans="1:7" x14ac:dyDescent="0.25">
      <c r="A74" s="9">
        <v>69</v>
      </c>
      <c r="B74" s="17" t="s">
        <v>62</v>
      </c>
      <c r="C74" s="11">
        <f>U548-SUM(C265:T265)</f>
        <v>0</v>
      </c>
      <c r="F74" s="14"/>
    </row>
    <row r="75" spans="1:7" x14ac:dyDescent="0.25">
      <c r="A75" s="9">
        <v>70</v>
      </c>
      <c r="B75" s="17" t="s">
        <v>63</v>
      </c>
      <c r="C75" s="11">
        <f>U550-SUM(C266:T266)</f>
        <v>-9595.3000000000029</v>
      </c>
      <c r="F75" s="14"/>
    </row>
    <row r="76" spans="1:7" x14ac:dyDescent="0.25">
      <c r="A76" s="9">
        <v>71</v>
      </c>
      <c r="B76" s="17" t="s">
        <v>64</v>
      </c>
      <c r="C76" s="11">
        <f>U552-SUM(C267:T267)</f>
        <v>0</v>
      </c>
      <c r="D76" s="20"/>
      <c r="E76" t="s">
        <v>512</v>
      </c>
      <c r="F76" s="7"/>
      <c r="G76" s="367">
        <v>-14556.3</v>
      </c>
    </row>
    <row r="77" spans="1:7" x14ac:dyDescent="0.25">
      <c r="A77" s="9">
        <v>72</v>
      </c>
      <c r="B77" s="10" t="s">
        <v>65</v>
      </c>
      <c r="C77" s="11">
        <f>U554-SUM(C268:T268)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U556-SUM(C269:T269)</f>
        <v>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U558-SUM(C270:T270)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U560-SUM(C271:T271)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U562-SUM(C272:T272)</f>
        <v>-239180.69999999995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U564-SUM(C273:T273)</f>
        <v>-40588.239999999962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U566-SUM(C274:T274)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U568-SUM(C275:T275)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U570-SUM(C276:T276)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U572-SUM(C277:T277)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U574-SUM(C278:T278)</f>
        <v>-2899.16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U576-SUM(C279:T279)</f>
        <v>-21384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U578-SUM(C280:T280)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U580-SUM(C281:T281)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U582-SUM(C282:T282)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U584-SUM(C283:T283)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U586-SUM(C284:T284)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U588-SUM(C285:T285)</f>
        <v>-21802.249999999985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U590-SUM(C286:T286)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U592-SUM(C287:T287)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U594-SUM(C288:T288)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U596-SUM(C289:T289)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U598-SUM(C290:T290)</f>
        <v>-15761.460000000006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U600-SUM(C291:T291)</f>
        <v>-60882.359999999986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U602-SUM(C292:T292)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U604-SUM(C293:T293)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U606-SUM(C294:T294)</f>
        <v>-21743.700000000012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U608-SUM(C295:T295)</f>
        <v>-27215.999999999956</v>
      </c>
      <c r="D104" s="12"/>
      <c r="E104" s="374" t="s">
        <v>578</v>
      </c>
      <c r="F104" s="7"/>
    </row>
    <row r="105" spans="1:6" x14ac:dyDescent="0.25">
      <c r="A105" s="9">
        <v>100</v>
      </c>
      <c r="B105" s="17" t="s">
        <v>102</v>
      </c>
      <c r="C105" s="11">
        <f>U610-SUM(C296:T296)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U612-SUM(C297:T297)</f>
        <v>-509652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U614-SUM(C298:T298)</f>
        <v>-13046.220000000001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U616-SUM(C299:T299)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U618-SUM(C300:T300)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U620-SUM(C301:T301)</f>
        <v>-13046.220000000001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U622-SUM(C302:T302)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U624-SUM(C303:T303)</f>
        <v>0</v>
      </c>
      <c r="D112" s="12"/>
      <c r="E1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U626-SUM(C304:T304)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U628-SUM(C305:T305)</f>
        <v>-40020.75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U630-SUM(C306:T306)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U632-SUM(C307:T307)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U634-SUM(C308:T308)</f>
        <v>-43487.400000000023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U636-SUM(C309:T309)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U638-SUM(C310:T310)</f>
        <v>-2576.7500000001164</v>
      </c>
      <c r="D119" s="12"/>
      <c r="E119" s="373" t="s">
        <v>551</v>
      </c>
      <c r="F119" s="24"/>
    </row>
    <row r="120" spans="1:7" x14ac:dyDescent="0.25">
      <c r="A120" s="9">
        <v>115</v>
      </c>
      <c r="B120" s="23" t="s">
        <v>115</v>
      </c>
      <c r="C120" s="11">
        <f>U640-SUM(C311:T311)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U642-SUM(C312:T312)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U644-SUM(C313:T313)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U646-SUM(C314:T314)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U648-SUM(C315:T315)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U650-SUM(C316:T316)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U652-SUM(C317:T317)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U654-SUM(C318:T318)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U656-SUM(C319:T319)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U658-SUM(C320:T320)</f>
        <v>-13046.220000000001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U660-SUM(C321:T321)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U662-SUM(C322:T322)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U664-SUM(C323:T323)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U666-SUM(C324:T324)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U668-SUM(C325:T325)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U670-SUM(C326:T326)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U672-SUM(C327:T327)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U674-SUM(C328:T328)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U676-SUM(C329:T329)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U678-SUM(C330:T330)</f>
        <v>-2899.1599999999962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U680-SUM(C331:T331)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U682-SUM(C332:T332)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U684-SUM(C333:T333)</f>
        <v>-1197337.3999999999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U686-SUM(C334:T334)</f>
        <v>0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U688-SUM(C335:T335)</f>
        <v>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U690-SUM(C336:T336)</f>
        <v>-4348.7400000000016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U692-SUM(C337:T337)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U694-SUM(C338:T338)</f>
        <v>0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U696-SUM(C339:T339)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U698-SUM(C340:T340)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U700-SUM(C341:T341)</f>
        <v>-8574.0600000000013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U702-SUM(C342:T342)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U704-SUM(C343:T343)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U706-SUM(C344:T344)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U708-SUM(C345:T345)</f>
        <v>0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U710-SUM(C346:T346)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U712-SUM(C347:T347)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U714-SUM(C348:T348)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U716-SUM(C349:T349)</f>
        <v>-140400</v>
      </c>
      <c r="D158" s="12"/>
      <c r="F158" s="24"/>
    </row>
    <row r="159" spans="1:6" x14ac:dyDescent="0.25">
      <c r="A159" s="9">
        <v>154</v>
      </c>
      <c r="B159" s="10" t="s">
        <v>515</v>
      </c>
      <c r="C159" s="11">
        <f>U718-SUM(C350:T350)</f>
        <v>-92664</v>
      </c>
      <c r="D159" s="12"/>
      <c r="F159" s="24"/>
    </row>
    <row r="160" spans="1:6" x14ac:dyDescent="0.25">
      <c r="A160" s="9">
        <v>155</v>
      </c>
      <c r="B160" s="10" t="s">
        <v>552</v>
      </c>
      <c r="C160" s="11">
        <f>U720-SUM(C351:T351)</f>
        <v>0</v>
      </c>
      <c r="D160" s="12"/>
      <c r="F160" s="24"/>
    </row>
    <row r="161" spans="1:6" x14ac:dyDescent="0.25">
      <c r="A161" s="9">
        <v>156</v>
      </c>
      <c r="B161" s="10" t="s">
        <v>553</v>
      </c>
      <c r="C161" s="11">
        <f>U722-SUM(C352:T352)</f>
        <v>0</v>
      </c>
      <c r="D161" s="12"/>
      <c r="F161" s="24"/>
    </row>
    <row r="162" spans="1:6" x14ac:dyDescent="0.25">
      <c r="A162" s="9">
        <v>157</v>
      </c>
      <c r="B162" s="10" t="s">
        <v>554</v>
      </c>
      <c r="C162" s="11">
        <f>U724-SUM(C353:T353)</f>
        <v>0</v>
      </c>
      <c r="D162" s="12"/>
      <c r="F162" s="24"/>
    </row>
    <row r="163" spans="1:6" x14ac:dyDescent="0.25">
      <c r="A163" s="9">
        <v>158</v>
      </c>
      <c r="B163" s="10" t="s">
        <v>558</v>
      </c>
      <c r="C163" s="11">
        <f>U726-SUM(C354:T354)</f>
        <v>0</v>
      </c>
      <c r="D163" s="12"/>
      <c r="F163" s="24"/>
    </row>
    <row r="164" spans="1:6" x14ac:dyDescent="0.25">
      <c r="A164" s="9">
        <v>159</v>
      </c>
      <c r="B164" s="10" t="s">
        <v>560</v>
      </c>
      <c r="C164" s="11">
        <f>U728-SUM(C355:T355)</f>
        <v>-214000</v>
      </c>
      <c r="D164" s="12"/>
      <c r="F164" s="24"/>
    </row>
    <row r="165" spans="1:6" x14ac:dyDescent="0.25">
      <c r="A165" s="9">
        <v>160</v>
      </c>
      <c r="B165" s="10" t="s">
        <v>576</v>
      </c>
      <c r="C165" s="11">
        <f>U730-SUM(C356:T356)</f>
        <v>0</v>
      </c>
      <c r="D165" s="12"/>
      <c r="F165" s="24"/>
    </row>
    <row r="166" spans="1:6" x14ac:dyDescent="0.25">
      <c r="A166" s="9">
        <v>161</v>
      </c>
      <c r="B166" s="10" t="s">
        <v>579</v>
      </c>
      <c r="C166" s="11">
        <f>U732-SUM(C357:T357)</f>
        <v>-1416292.9</v>
      </c>
      <c r="D166" s="12"/>
      <c r="F166" s="24"/>
    </row>
    <row r="167" spans="1:6" x14ac:dyDescent="0.25">
      <c r="A167" s="9">
        <v>162</v>
      </c>
      <c r="B167" s="10"/>
      <c r="C167" s="11">
        <f>U734-SUM(C358:T358)</f>
        <v>0</v>
      </c>
      <c r="D167" s="12"/>
      <c r="F167" s="24"/>
    </row>
    <row r="168" spans="1:6" x14ac:dyDescent="0.25">
      <c r="A168" s="9">
        <v>163</v>
      </c>
      <c r="B168" s="10" t="s">
        <v>590</v>
      </c>
      <c r="C168" s="11">
        <f>U736-SUM(C359:T359)</f>
        <v>0</v>
      </c>
      <c r="D168" s="12"/>
      <c r="F168" s="24"/>
    </row>
    <row r="169" spans="1:6" x14ac:dyDescent="0.25">
      <c r="A169" s="9">
        <v>164</v>
      </c>
      <c r="B169" s="10"/>
      <c r="C169" s="11">
        <f>U738-SUM(C360:T360)</f>
        <v>0</v>
      </c>
      <c r="D169" s="12"/>
      <c r="F169" s="24"/>
    </row>
    <row r="170" spans="1:6" x14ac:dyDescent="0.25">
      <c r="A170" s="9">
        <v>165</v>
      </c>
      <c r="B170" s="10"/>
      <c r="C170" s="11">
        <f>U740-SUM(C361:T361)</f>
        <v>0</v>
      </c>
      <c r="D170" s="12"/>
      <c r="F170" s="24"/>
    </row>
    <row r="171" spans="1:6" x14ac:dyDescent="0.25">
      <c r="A171" s="9">
        <v>166</v>
      </c>
      <c r="B171" s="299"/>
      <c r="C171" s="11">
        <f>U742-SUM(C362:T362)</f>
        <v>0</v>
      </c>
      <c r="D171" s="12"/>
      <c r="F171" s="24"/>
    </row>
    <row r="172" spans="1:6" x14ac:dyDescent="0.25">
      <c r="A172" s="9">
        <v>167</v>
      </c>
      <c r="B172" s="10"/>
      <c r="C172" s="11">
        <f>U744-SUM(C363:T363)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4">
        <v>1</v>
      </c>
      <c r="B175" s="305" t="s">
        <v>158</v>
      </c>
      <c r="C175" s="306">
        <f>U750-SUM(C366:T366)</f>
        <v>0</v>
      </c>
      <c r="D175" s="12"/>
      <c r="F175" s="24"/>
    </row>
    <row r="176" spans="1:6" x14ac:dyDescent="0.25">
      <c r="A176" s="304">
        <v>2</v>
      </c>
      <c r="B176" s="305" t="s">
        <v>159</v>
      </c>
      <c r="C176" s="306">
        <f>U752-SUM(C367:T367)</f>
        <v>0</v>
      </c>
      <c r="D176" s="12"/>
      <c r="F176" s="24"/>
    </row>
    <row r="177" spans="1:6" x14ac:dyDescent="0.25">
      <c r="A177" s="304">
        <v>3</v>
      </c>
      <c r="B177" s="307" t="s">
        <v>160</v>
      </c>
      <c r="C177" s="306">
        <f>U754-SUM(C368:T368)</f>
        <v>-450000</v>
      </c>
      <c r="D177" s="12"/>
      <c r="F177" s="24"/>
    </row>
    <row r="178" spans="1:6" x14ac:dyDescent="0.25">
      <c r="A178" s="304">
        <v>4</v>
      </c>
      <c r="B178" s="305" t="s">
        <v>161</v>
      </c>
      <c r="C178" s="306">
        <f>U756-SUM(C369:T369)</f>
        <v>0</v>
      </c>
      <c r="D178" s="12"/>
      <c r="F178" s="24"/>
    </row>
    <row r="179" spans="1:6" x14ac:dyDescent="0.25">
      <c r="A179" s="304">
        <v>5</v>
      </c>
      <c r="B179" s="305" t="s">
        <v>162</v>
      </c>
      <c r="C179" s="306">
        <f>U758-SUM(C370:T370)</f>
        <v>0</v>
      </c>
      <c r="D179" s="12"/>
      <c r="F179" s="24"/>
    </row>
    <row r="180" spans="1:6" x14ac:dyDescent="0.25">
      <c r="A180" s="304">
        <v>6</v>
      </c>
      <c r="B180" s="308" t="s">
        <v>163</v>
      </c>
      <c r="C180" s="306">
        <f>U760-SUM(C371:T371)</f>
        <v>0</v>
      </c>
      <c r="D180" s="12"/>
      <c r="F180" s="24"/>
    </row>
    <row r="181" spans="1:6" x14ac:dyDescent="0.25">
      <c r="A181" s="304">
        <v>7</v>
      </c>
      <c r="B181" s="305" t="s">
        <v>164</v>
      </c>
      <c r="C181" s="306">
        <f>U762-SUM(C372:T372)</f>
        <v>0</v>
      </c>
      <c r="D181" s="12"/>
      <c r="F181" s="24"/>
    </row>
    <row r="182" spans="1:6" x14ac:dyDescent="0.25">
      <c r="A182" s="304">
        <v>8</v>
      </c>
      <c r="B182" s="305" t="s">
        <v>165</v>
      </c>
      <c r="C182" s="306">
        <f>U764-SUM(C373:T373)</f>
        <v>-3270267</v>
      </c>
      <c r="D182" s="12"/>
      <c r="E182" s="15"/>
      <c r="F182" s="24"/>
    </row>
    <row r="183" spans="1:6" x14ac:dyDescent="0.25">
      <c r="A183" s="304">
        <v>9</v>
      </c>
      <c r="B183" s="305" t="s">
        <v>166</v>
      </c>
      <c r="C183" s="306">
        <f>U766-SUM(C374:T374)</f>
        <v>0</v>
      </c>
      <c r="D183" s="12"/>
      <c r="F183" s="24"/>
    </row>
    <row r="184" spans="1:6" x14ac:dyDescent="0.25">
      <c r="A184" s="304">
        <v>10</v>
      </c>
      <c r="B184" s="310" t="s">
        <v>577</v>
      </c>
      <c r="C184" s="306">
        <f>U768-SUM(C375:T375)</f>
        <v>-350000</v>
      </c>
      <c r="D184" s="12"/>
      <c r="F184" s="24"/>
    </row>
    <row r="185" spans="1:6" x14ac:dyDescent="0.25">
      <c r="A185" s="304">
        <v>11</v>
      </c>
      <c r="B185" s="305" t="s">
        <v>167</v>
      </c>
      <c r="C185" s="306">
        <f>U770-SUM(C376:T376)</f>
        <v>-428000</v>
      </c>
      <c r="D185" s="12"/>
      <c r="F185" s="24"/>
    </row>
    <row r="186" spans="1:6" x14ac:dyDescent="0.25">
      <c r="A186" s="304">
        <v>12</v>
      </c>
      <c r="B186" s="309" t="s">
        <v>168</v>
      </c>
      <c r="C186" s="306">
        <f>U772-SUM(C377:T377)</f>
        <v>-450000</v>
      </c>
      <c r="D186" s="12"/>
      <c r="F186" s="24"/>
    </row>
    <row r="187" spans="1:6" x14ac:dyDescent="0.25">
      <c r="A187" s="304">
        <v>13</v>
      </c>
      <c r="B187" s="305" t="s">
        <v>169</v>
      </c>
      <c r="C187" s="306">
        <f>U774-SUM(C378:T378)</f>
        <v>0</v>
      </c>
      <c r="D187" s="12"/>
      <c r="F187" s="24"/>
    </row>
    <row r="188" spans="1:6" x14ac:dyDescent="0.25">
      <c r="A188" s="304">
        <v>14</v>
      </c>
      <c r="B188" s="305" t="s">
        <v>170</v>
      </c>
      <c r="C188" s="306">
        <f>U776-SUM(C379:T379)</f>
        <v>0</v>
      </c>
      <c r="D188" s="12"/>
      <c r="F188" s="24"/>
    </row>
    <row r="189" spans="1:6" x14ac:dyDescent="0.25">
      <c r="A189" s="304">
        <v>15</v>
      </c>
      <c r="B189" s="310" t="s">
        <v>171</v>
      </c>
      <c r="C189" s="306">
        <f>U778-SUM(C380:T380)</f>
        <v>0</v>
      </c>
      <c r="D189" s="12"/>
      <c r="F189" s="24"/>
    </row>
    <row r="190" spans="1:6" x14ac:dyDescent="0.25">
      <c r="A190" s="311"/>
      <c r="B190" s="310"/>
      <c r="C190" s="312"/>
      <c r="D190" s="12"/>
      <c r="F190" s="24"/>
    </row>
    <row r="191" spans="1:6" ht="15.75" thickBot="1" x14ac:dyDescent="0.3">
      <c r="A191" s="313"/>
      <c r="B191" s="314"/>
      <c r="C191" s="312"/>
      <c r="D191" s="12"/>
      <c r="F191" s="24"/>
    </row>
    <row r="192" spans="1:6" ht="15.75" thickBot="1" x14ac:dyDescent="0.3">
      <c r="B192" s="26" t="s">
        <v>172</v>
      </c>
      <c r="C192" s="274">
        <f>SUM(C6:C191)</f>
        <v>-10897861.330000002</v>
      </c>
      <c r="D192" s="27">
        <f>SUM(D6:D191)</f>
        <v>0</v>
      </c>
      <c r="E192" t="s">
        <v>557</v>
      </c>
      <c r="F192" s="27">
        <f>SUM(E6:G59:F191)</f>
        <v>-14556.3</v>
      </c>
    </row>
    <row r="193" spans="1:21" x14ac:dyDescent="0.25">
      <c r="C193" s="27">
        <v>10897861.33</v>
      </c>
      <c r="D193" s="251">
        <f>C192+C193</f>
        <v>0</v>
      </c>
      <c r="E193" s="28">
        <f>D192-D193</f>
        <v>0</v>
      </c>
      <c r="F193" s="293">
        <f>F192+E193</f>
        <v>-14556.3</v>
      </c>
      <c r="I193" s="28"/>
      <c r="J193" s="15"/>
      <c r="N193" s="15"/>
    </row>
    <row r="194" spans="1:21" ht="15.75" thickBot="1" x14ac:dyDescent="0.3">
      <c r="C194" s="15"/>
      <c r="D194" s="15"/>
      <c r="E194" s="28"/>
    </row>
    <row r="195" spans="1:21" ht="13.5" customHeight="1" x14ac:dyDescent="0.25">
      <c r="A195" s="389" t="s">
        <v>173</v>
      </c>
      <c r="B195" s="390"/>
      <c r="C195" s="391" t="s">
        <v>455</v>
      </c>
      <c r="D195" s="29">
        <v>44391</v>
      </c>
      <c r="E195" s="29" t="s">
        <v>175</v>
      </c>
      <c r="F195" s="29">
        <v>44414</v>
      </c>
      <c r="G195" s="379" t="s">
        <v>174</v>
      </c>
      <c r="H195" s="29">
        <v>44448</v>
      </c>
      <c r="I195" s="29">
        <v>44481</v>
      </c>
      <c r="J195" s="379" t="s">
        <v>174</v>
      </c>
      <c r="K195" s="29">
        <v>44509</v>
      </c>
      <c r="L195" s="29">
        <v>44539</v>
      </c>
      <c r="M195" s="379" t="s">
        <v>174</v>
      </c>
      <c r="N195" s="29">
        <v>44574</v>
      </c>
      <c r="O195" s="29">
        <v>44602</v>
      </c>
      <c r="P195" s="29"/>
      <c r="Q195" s="379" t="s">
        <v>174</v>
      </c>
      <c r="R195" s="29"/>
      <c r="S195" s="29"/>
      <c r="T195" s="29"/>
    </row>
    <row r="196" spans="1:21" ht="15.75" thickBot="1" x14ac:dyDescent="0.3">
      <c r="A196" s="393" t="s">
        <v>176</v>
      </c>
      <c r="B196" s="394"/>
      <c r="C196" s="392"/>
      <c r="D196" s="30" t="s">
        <v>177</v>
      </c>
      <c r="E196" s="30" t="s">
        <v>177</v>
      </c>
      <c r="F196" s="30" t="s">
        <v>177</v>
      </c>
      <c r="G196" s="380"/>
      <c r="H196" s="30" t="s">
        <v>177</v>
      </c>
      <c r="I196" s="30" t="s">
        <v>177</v>
      </c>
      <c r="J196" s="380"/>
      <c r="K196" s="30" t="s">
        <v>177</v>
      </c>
      <c r="L196" s="30" t="s">
        <v>177</v>
      </c>
      <c r="M196" s="380"/>
      <c r="N196" s="30" t="s">
        <v>177</v>
      </c>
      <c r="O196" s="30" t="s">
        <v>177</v>
      </c>
      <c r="P196" s="30" t="s">
        <v>177</v>
      </c>
      <c r="Q196" s="380"/>
      <c r="R196" s="30" t="s">
        <v>177</v>
      </c>
      <c r="S196" s="30" t="s">
        <v>177</v>
      </c>
      <c r="T196" s="30" t="s">
        <v>177</v>
      </c>
    </row>
    <row r="197" spans="1:21" s="12" customFormat="1" x14ac:dyDescent="0.25">
      <c r="A197" s="253">
        <v>1</v>
      </c>
      <c r="B197" s="254" t="s">
        <v>2</v>
      </c>
      <c r="C197" s="255"/>
      <c r="D197" s="256">
        <v>25049.42</v>
      </c>
      <c r="E197" s="256"/>
      <c r="F197" s="256">
        <v>38099.269999999997</v>
      </c>
      <c r="G197" s="256"/>
      <c r="H197" s="256">
        <v>29611.119999999999</v>
      </c>
      <c r="I197" s="256">
        <v>27022.93</v>
      </c>
      <c r="J197" s="256"/>
      <c r="K197" s="256">
        <v>30461.75</v>
      </c>
      <c r="L197" s="256">
        <v>40844.76</v>
      </c>
      <c r="M197" s="256"/>
      <c r="N197" s="256">
        <v>42037.82</v>
      </c>
      <c r="O197" s="256">
        <v>40388.589999999997</v>
      </c>
      <c r="P197" s="256"/>
      <c r="Q197" s="256"/>
      <c r="R197" s="256"/>
      <c r="S197" s="256"/>
      <c r="T197" s="256"/>
    </row>
    <row r="198" spans="1:21" x14ac:dyDescent="0.25">
      <c r="A198" s="34">
        <v>2</v>
      </c>
      <c r="B198" s="35" t="s">
        <v>3</v>
      </c>
      <c r="C198" s="36"/>
      <c r="D198" s="37">
        <v>10247.49</v>
      </c>
      <c r="E198" s="37"/>
      <c r="F198" s="37">
        <v>14908.41</v>
      </c>
      <c r="G198" s="37"/>
      <c r="H198" s="37">
        <v>19311.599999999999</v>
      </c>
      <c r="I198" s="37">
        <v>17623.650000000001</v>
      </c>
      <c r="J198" s="37"/>
      <c r="K198" s="37">
        <v>18277.05</v>
      </c>
      <c r="L198" s="37">
        <v>21126.6</v>
      </c>
      <c r="M198" s="37"/>
      <c r="N198" s="37">
        <v>21743.7</v>
      </c>
      <c r="O198" s="37">
        <v>20890.650000000001</v>
      </c>
      <c r="P198" s="37"/>
      <c r="Q198" s="37"/>
      <c r="R198" s="37"/>
      <c r="S198" s="37"/>
      <c r="T198" s="37"/>
    </row>
    <row r="199" spans="1:21" s="12" customFormat="1" x14ac:dyDescent="0.25">
      <c r="A199" s="257">
        <v>3</v>
      </c>
      <c r="B199" s="258" t="s">
        <v>4</v>
      </c>
      <c r="C199" s="255"/>
      <c r="D199" s="256">
        <v>17079.150000000001</v>
      </c>
      <c r="E199" s="256"/>
      <c r="F199" s="256">
        <v>24847.35</v>
      </c>
      <c r="G199" s="256"/>
      <c r="H199" s="256">
        <v>19311.599999999999</v>
      </c>
      <c r="I199" s="256">
        <v>17623.650000000001</v>
      </c>
      <c r="J199" s="256"/>
      <c r="K199" s="256">
        <v>18277.05</v>
      </c>
      <c r="L199" s="256">
        <v>21126.6</v>
      </c>
      <c r="M199" s="256"/>
      <c r="N199" s="256">
        <v>21743.7</v>
      </c>
      <c r="O199" s="256"/>
      <c r="P199" s="256"/>
      <c r="Q199" s="256"/>
      <c r="R199" s="256"/>
      <c r="S199" s="256"/>
      <c r="T199" s="256"/>
    </row>
    <row r="200" spans="1:21" x14ac:dyDescent="0.25">
      <c r="A200" s="34">
        <v>4</v>
      </c>
      <c r="B200" s="35" t="s">
        <v>5</v>
      </c>
      <c r="C200" s="36">
        <v>169067.25</v>
      </c>
      <c r="D200" s="37">
        <v>78564.09</v>
      </c>
      <c r="E200" s="37"/>
      <c r="F200" s="37">
        <v>114297.81</v>
      </c>
      <c r="G200" s="37"/>
      <c r="H200" s="37">
        <v>88833.36</v>
      </c>
      <c r="I200" s="37">
        <v>118665.91</v>
      </c>
      <c r="J200" s="37"/>
      <c r="K200" s="37">
        <v>123065.47</v>
      </c>
      <c r="L200" s="37">
        <v>142252.44</v>
      </c>
      <c r="M200" s="37"/>
      <c r="N200" s="37">
        <v>146407.57999999999</v>
      </c>
      <c r="O200" s="37"/>
      <c r="P200" s="37"/>
      <c r="Q200" s="37"/>
      <c r="R200" s="37"/>
      <c r="S200" s="37"/>
      <c r="T200" s="37"/>
    </row>
    <row r="201" spans="1:21" s="12" customFormat="1" x14ac:dyDescent="0.25">
      <c r="A201" s="257">
        <v>5</v>
      </c>
      <c r="B201" s="258" t="s">
        <v>6</v>
      </c>
      <c r="C201" s="255"/>
      <c r="D201" s="256">
        <v>215197.29</v>
      </c>
      <c r="E201" s="256"/>
      <c r="F201" s="256">
        <v>313076.61</v>
      </c>
      <c r="G201" s="256"/>
      <c r="H201" s="256">
        <v>243326.16</v>
      </c>
      <c r="I201" s="256">
        <v>222057.99</v>
      </c>
      <c r="J201" s="256"/>
      <c r="K201" s="256">
        <v>230290.83000000002</v>
      </c>
      <c r="L201" s="256">
        <v>266195.15999999997</v>
      </c>
      <c r="M201" s="256"/>
      <c r="N201" s="256">
        <v>273970.62</v>
      </c>
      <c r="O201" s="256">
        <v>263222.19</v>
      </c>
      <c r="P201" s="256"/>
      <c r="Q201" s="256"/>
      <c r="R201" s="256"/>
      <c r="S201" s="256"/>
      <c r="T201" s="256"/>
    </row>
    <row r="202" spans="1:21" x14ac:dyDescent="0.25">
      <c r="A202" s="34">
        <v>6</v>
      </c>
      <c r="B202" s="35" t="s">
        <v>138</v>
      </c>
      <c r="C202" s="36"/>
      <c r="D202" s="37">
        <v>3415.83</v>
      </c>
      <c r="E202" s="37"/>
      <c r="F202" s="37">
        <v>4969.47</v>
      </c>
      <c r="G202" s="37"/>
      <c r="H202" s="37">
        <v>3862.3199999999997</v>
      </c>
      <c r="I202" s="37">
        <v>3524.73</v>
      </c>
      <c r="J202" s="37"/>
      <c r="K202" s="37">
        <v>3655.41</v>
      </c>
      <c r="L202" s="37">
        <v>4225.32</v>
      </c>
      <c r="M202" s="37"/>
      <c r="N202" s="37">
        <v>4348.74</v>
      </c>
      <c r="O202" s="37">
        <v>4178.13</v>
      </c>
      <c r="P202" s="37"/>
      <c r="Q202" s="37"/>
      <c r="R202" s="37"/>
      <c r="S202" s="37"/>
      <c r="T202" s="37"/>
    </row>
    <row r="203" spans="1:21" s="12" customFormat="1" x14ac:dyDescent="0.25">
      <c r="A203" s="257">
        <v>7</v>
      </c>
      <c r="B203" s="259" t="s">
        <v>7</v>
      </c>
      <c r="C203" s="255"/>
      <c r="D203" s="256">
        <v>17079.150000000001</v>
      </c>
      <c r="E203" s="256"/>
      <c r="F203" s="256">
        <v>24847.35</v>
      </c>
      <c r="G203" s="256"/>
      <c r="H203" s="256">
        <v>19311.599999999999</v>
      </c>
      <c r="I203" s="256">
        <v>17623.650000000001</v>
      </c>
      <c r="J203" s="256"/>
      <c r="K203" s="256">
        <v>18277.05</v>
      </c>
      <c r="L203" s="256">
        <v>21126.6</v>
      </c>
      <c r="M203" s="256"/>
      <c r="N203" s="256">
        <v>21743.7</v>
      </c>
      <c r="O203" s="256"/>
      <c r="P203" s="256"/>
      <c r="Q203" s="256"/>
      <c r="R203" s="256"/>
      <c r="S203" s="256"/>
      <c r="T203" s="256"/>
    </row>
    <row r="204" spans="1:21" x14ac:dyDescent="0.25">
      <c r="A204" s="34">
        <v>8</v>
      </c>
      <c r="B204" s="35" t="s">
        <v>8</v>
      </c>
      <c r="C204" s="36"/>
      <c r="D204" s="37">
        <v>87672.97</v>
      </c>
      <c r="E204" s="37"/>
      <c r="F204" s="37">
        <v>127549.73</v>
      </c>
      <c r="G204" s="37"/>
      <c r="H204" s="37">
        <v>99132.88</v>
      </c>
      <c r="I204" s="37">
        <v>90468.07</v>
      </c>
      <c r="J204" s="37"/>
      <c r="K204" s="37">
        <v>93822.19</v>
      </c>
      <c r="L204" s="37">
        <v>108449.88</v>
      </c>
      <c r="M204" s="37"/>
      <c r="N204" s="37">
        <v>113067.23999999999</v>
      </c>
      <c r="O204" s="37">
        <v>108631.38</v>
      </c>
      <c r="P204" s="37"/>
      <c r="Q204" s="37"/>
      <c r="R204" s="37"/>
      <c r="S204" s="37"/>
      <c r="T204" s="37"/>
    </row>
    <row r="205" spans="1:21" s="12" customFormat="1" x14ac:dyDescent="0.25">
      <c r="A205" s="257">
        <v>9</v>
      </c>
      <c r="B205" s="259" t="s">
        <v>10</v>
      </c>
      <c r="C205" s="255"/>
      <c r="D205" s="256">
        <v>3415.83</v>
      </c>
      <c r="E205" s="256"/>
      <c r="F205" s="256">
        <v>4969.47</v>
      </c>
      <c r="G205" s="256"/>
      <c r="H205" s="256">
        <v>3862.32</v>
      </c>
      <c r="I205" s="256">
        <v>3524.73</v>
      </c>
      <c r="J205" s="256"/>
      <c r="K205" s="256">
        <v>3655.41</v>
      </c>
      <c r="L205" s="256">
        <v>4225.32</v>
      </c>
      <c r="M205" s="256"/>
      <c r="N205" s="256">
        <v>4348.74</v>
      </c>
      <c r="O205" s="256"/>
      <c r="P205" s="256"/>
      <c r="Q205" s="256"/>
      <c r="R205" s="256"/>
      <c r="S205" s="256"/>
      <c r="T205" s="256"/>
    </row>
    <row r="206" spans="1:21" x14ac:dyDescent="0.25">
      <c r="A206" s="34">
        <v>10</v>
      </c>
      <c r="B206" s="35" t="s">
        <v>443</v>
      </c>
      <c r="C206" s="36">
        <v>17514.75</v>
      </c>
      <c r="D206" s="37">
        <v>17079.150000000001</v>
      </c>
      <c r="E206" s="37"/>
      <c r="F206" s="37">
        <v>24847.35</v>
      </c>
      <c r="G206" s="37"/>
      <c r="H206" s="37">
        <v>11586.96</v>
      </c>
      <c r="I206" s="37">
        <v>10574.19</v>
      </c>
      <c r="J206" s="37"/>
      <c r="K206" s="37">
        <v>10966.23</v>
      </c>
      <c r="L206" s="37">
        <v>12675.96</v>
      </c>
      <c r="M206" s="37"/>
      <c r="N206" s="37">
        <v>13046.22</v>
      </c>
      <c r="O206" s="37"/>
      <c r="P206" s="37"/>
      <c r="Q206" s="37"/>
      <c r="R206" s="37"/>
      <c r="S206" s="37"/>
      <c r="T206" s="37"/>
    </row>
    <row r="207" spans="1:21" s="12" customFormat="1" x14ac:dyDescent="0.25">
      <c r="A207" s="257">
        <v>11</v>
      </c>
      <c r="B207" s="259" t="s">
        <v>11</v>
      </c>
      <c r="C207" s="255"/>
      <c r="D207" s="256">
        <v>10247.49</v>
      </c>
      <c r="E207" s="256"/>
      <c r="F207" s="256">
        <v>14908.41</v>
      </c>
      <c r="G207" s="256"/>
      <c r="H207" s="256">
        <v>19311.599999999999</v>
      </c>
      <c r="I207" s="256">
        <v>17623.650000000001</v>
      </c>
      <c r="J207" s="256"/>
      <c r="K207" s="256">
        <v>18277.05</v>
      </c>
      <c r="L207" s="256">
        <v>21126.6</v>
      </c>
      <c r="M207" s="256"/>
      <c r="N207" s="256">
        <v>21743.7</v>
      </c>
      <c r="O207" s="256"/>
      <c r="P207" s="256"/>
      <c r="Q207" s="256"/>
      <c r="R207" s="256"/>
      <c r="S207" s="256"/>
      <c r="T207" s="256"/>
      <c r="U207" s="235"/>
    </row>
    <row r="208" spans="1:21" x14ac:dyDescent="0.25">
      <c r="A208" s="34">
        <v>12</v>
      </c>
      <c r="B208" s="35" t="s">
        <v>13</v>
      </c>
      <c r="C208" s="36">
        <v>10508.85</v>
      </c>
      <c r="D208" s="37">
        <v>10247.49</v>
      </c>
      <c r="E208" s="37"/>
      <c r="F208" s="37">
        <v>14908.41</v>
      </c>
      <c r="G208" s="37"/>
      <c r="H208" s="37">
        <v>11586.96</v>
      </c>
      <c r="I208" s="37">
        <v>10574.19</v>
      </c>
      <c r="J208" s="37"/>
      <c r="K208" s="37">
        <v>10966.23</v>
      </c>
      <c r="L208" s="37">
        <v>12675.96</v>
      </c>
      <c r="M208" s="37"/>
      <c r="N208" s="37">
        <v>13046.22</v>
      </c>
      <c r="O208" s="37"/>
      <c r="P208" s="37"/>
      <c r="Q208" s="37"/>
      <c r="R208" s="37"/>
      <c r="S208" s="37"/>
      <c r="T208" s="37"/>
    </row>
    <row r="209" spans="1:20" s="12" customFormat="1" ht="13.5" customHeight="1" x14ac:dyDescent="0.25">
      <c r="A209" s="253">
        <v>13</v>
      </c>
      <c r="B209" s="254" t="s">
        <v>9</v>
      </c>
      <c r="C209" s="255">
        <v>24623.68</v>
      </c>
      <c r="D209" s="256">
        <v>23490.84</v>
      </c>
      <c r="E209" s="256"/>
      <c r="F209" s="256">
        <v>23490.84</v>
      </c>
      <c r="G209" s="256"/>
      <c r="H209" s="256">
        <v>17591.439999999999</v>
      </c>
      <c r="I209" s="256">
        <v>18014.400000000001</v>
      </c>
      <c r="J209" s="256">
        <f>-6462.88-5255.28-5074.2</f>
        <v>-16792.36</v>
      </c>
      <c r="K209" s="256">
        <v>25074</v>
      </c>
      <c r="L209" s="256">
        <v>25074</v>
      </c>
      <c r="M209" s="256">
        <v>26712</v>
      </c>
      <c r="N209" s="256"/>
      <c r="O209" s="256"/>
      <c r="P209" s="256"/>
      <c r="Q209" s="256"/>
      <c r="R209" s="256"/>
      <c r="S209" s="256"/>
      <c r="T209" s="256"/>
    </row>
    <row r="210" spans="1:20" x14ac:dyDescent="0.25">
      <c r="A210" s="34">
        <v>14</v>
      </c>
      <c r="B210" s="35" t="s">
        <v>14</v>
      </c>
      <c r="C210" s="36">
        <v>17514.75</v>
      </c>
      <c r="D210" s="37">
        <v>17079.150000000001</v>
      </c>
      <c r="E210" s="37"/>
      <c r="F210" s="37">
        <v>24847.35</v>
      </c>
      <c r="G210" s="37"/>
      <c r="H210" s="37">
        <v>19311.599999999999</v>
      </c>
      <c r="I210" s="37">
        <v>17623.650000000001</v>
      </c>
      <c r="J210" s="37"/>
      <c r="K210" s="37">
        <v>18277.05</v>
      </c>
      <c r="L210" s="37">
        <v>21126.6</v>
      </c>
      <c r="M210" s="37"/>
      <c r="N210" s="37">
        <v>21743.7</v>
      </c>
      <c r="O210" s="37"/>
      <c r="P210" s="37"/>
      <c r="Q210" s="37"/>
      <c r="R210" s="37"/>
      <c r="S210" s="37"/>
      <c r="T210" s="37"/>
    </row>
    <row r="211" spans="1:20" s="12" customFormat="1" x14ac:dyDescent="0.25">
      <c r="A211" s="260">
        <v>15</v>
      </c>
      <c r="B211" s="261" t="s">
        <v>454</v>
      </c>
      <c r="C211" s="255"/>
      <c r="D211" s="25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</row>
    <row r="212" spans="1:20" x14ac:dyDescent="0.25">
      <c r="A212" s="34">
        <v>16</v>
      </c>
      <c r="B212" s="35" t="s">
        <v>16</v>
      </c>
      <c r="C212" s="36"/>
      <c r="D212" s="37">
        <v>6831.66</v>
      </c>
      <c r="E212" s="37"/>
      <c r="F212" s="37">
        <v>9938.94</v>
      </c>
      <c r="G212" s="37"/>
      <c r="H212" s="37">
        <v>7724.6399999999994</v>
      </c>
      <c r="I212" s="37">
        <v>7049.46</v>
      </c>
      <c r="J212" s="37"/>
      <c r="K212" s="37">
        <v>7310.82</v>
      </c>
      <c r="L212" s="37">
        <v>8450.64</v>
      </c>
      <c r="M212" s="37"/>
      <c r="N212" s="37">
        <v>8697.48</v>
      </c>
      <c r="O212" s="37"/>
      <c r="P212" s="37"/>
      <c r="Q212" s="37"/>
      <c r="R212" s="37"/>
      <c r="S212" s="37"/>
      <c r="T212" s="37"/>
    </row>
    <row r="213" spans="1:20" s="12" customFormat="1" x14ac:dyDescent="0.25">
      <c r="A213" s="257">
        <v>17</v>
      </c>
      <c r="B213" s="259" t="s">
        <v>17</v>
      </c>
      <c r="C213" s="255"/>
      <c r="D213" s="256">
        <v>6831.66</v>
      </c>
      <c r="E213" s="256"/>
      <c r="F213" s="256">
        <v>9938.94</v>
      </c>
      <c r="G213" s="256"/>
      <c r="H213" s="256">
        <v>7724.6399999999994</v>
      </c>
      <c r="I213" s="256">
        <v>7049.46</v>
      </c>
      <c r="J213" s="256"/>
      <c r="K213" s="256">
        <v>7310.82</v>
      </c>
      <c r="L213" s="256">
        <v>8450.64</v>
      </c>
      <c r="M213" s="256"/>
      <c r="N213" s="256">
        <v>8697.48</v>
      </c>
      <c r="O213" s="256"/>
      <c r="P213" s="256"/>
      <c r="Q213" s="256"/>
      <c r="R213" s="256"/>
      <c r="S213" s="256"/>
      <c r="T213" s="256"/>
    </row>
    <row r="214" spans="1:20" x14ac:dyDescent="0.25">
      <c r="A214" s="34">
        <v>18</v>
      </c>
      <c r="B214" s="35" t="s">
        <v>18</v>
      </c>
      <c r="C214" s="36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</row>
    <row r="215" spans="1:20" s="12" customFormat="1" x14ac:dyDescent="0.25">
      <c r="A215" s="253">
        <v>19</v>
      </c>
      <c r="B215" s="254" t="s">
        <v>19</v>
      </c>
      <c r="C215" s="255">
        <v>32405.01</v>
      </c>
      <c r="D215" s="256">
        <v>7970.27</v>
      </c>
      <c r="E215" s="256"/>
      <c r="F215" s="256">
        <v>11595.43</v>
      </c>
      <c r="G215" s="256"/>
      <c r="H215" s="256">
        <v>7724.6399999999994</v>
      </c>
      <c r="I215" s="256">
        <v>7049.46</v>
      </c>
      <c r="J215" s="256"/>
      <c r="K215" s="256">
        <v>7310.82</v>
      </c>
      <c r="L215" s="256">
        <v>8450.64</v>
      </c>
      <c r="M215" s="256"/>
      <c r="N215" s="256">
        <v>8697.48</v>
      </c>
      <c r="O215" s="256"/>
      <c r="P215" s="256"/>
      <c r="Q215" s="256"/>
      <c r="R215" s="256"/>
      <c r="S215" s="256"/>
      <c r="T215" s="256"/>
    </row>
    <row r="216" spans="1:20" x14ac:dyDescent="0.25">
      <c r="A216" s="34">
        <v>20</v>
      </c>
      <c r="B216" s="35" t="s">
        <v>20</v>
      </c>
      <c r="C216" s="36"/>
      <c r="D216" s="37">
        <v>27326.639999999999</v>
      </c>
      <c r="E216" s="37"/>
      <c r="F216" s="37">
        <v>39755.760000000002</v>
      </c>
      <c r="G216" s="37"/>
      <c r="H216" s="37">
        <v>30898.559999999998</v>
      </c>
      <c r="I216" s="37">
        <v>28197.84</v>
      </c>
      <c r="J216" s="37"/>
      <c r="K216" s="37">
        <v>29243.279999999999</v>
      </c>
      <c r="L216" s="37">
        <v>33802.559999999998</v>
      </c>
      <c r="M216" s="37"/>
      <c r="N216" s="37">
        <v>34789.919999999998</v>
      </c>
      <c r="O216" s="37"/>
      <c r="P216" s="37"/>
      <c r="Q216" s="37"/>
      <c r="R216" s="37"/>
      <c r="S216" s="37"/>
      <c r="T216" s="37"/>
    </row>
    <row r="217" spans="1:20" s="12" customFormat="1" x14ac:dyDescent="0.25">
      <c r="A217" s="253">
        <v>21</v>
      </c>
      <c r="B217" s="254" t="s">
        <v>21</v>
      </c>
      <c r="C217" s="255"/>
      <c r="D217" s="256"/>
      <c r="E217" s="256"/>
      <c r="F217" s="256"/>
      <c r="G217" s="256"/>
      <c r="H217" s="256">
        <v>3862.3199999999997</v>
      </c>
      <c r="I217" s="256">
        <v>3524.73</v>
      </c>
      <c r="J217" s="256"/>
      <c r="K217" s="256">
        <v>3655.41</v>
      </c>
      <c r="L217" s="256">
        <v>8450.64</v>
      </c>
      <c r="M217" s="256"/>
      <c r="N217" s="256">
        <v>8697.48</v>
      </c>
      <c r="O217" s="256"/>
      <c r="P217" s="256"/>
      <c r="Q217" s="256"/>
      <c r="R217" s="256"/>
      <c r="S217" s="256"/>
      <c r="T217" s="256"/>
    </row>
    <row r="218" spans="1:20" x14ac:dyDescent="0.25">
      <c r="A218" s="34">
        <v>22</v>
      </c>
      <c r="B218" s="35" t="s">
        <v>22</v>
      </c>
      <c r="C218" s="36">
        <v>3502.95</v>
      </c>
      <c r="D218" s="37">
        <v>3415.83</v>
      </c>
      <c r="E218" s="37"/>
      <c r="F218" s="37">
        <v>4969.47</v>
      </c>
      <c r="G218" s="37"/>
      <c r="H218" s="37">
        <v>3862.3199999999997</v>
      </c>
      <c r="I218" s="37">
        <v>3524.73</v>
      </c>
      <c r="J218" s="37"/>
      <c r="K218" s="37">
        <v>3655.41</v>
      </c>
      <c r="L218" s="37">
        <v>4225.32</v>
      </c>
      <c r="M218" s="37"/>
      <c r="N218" s="37">
        <v>4348.74</v>
      </c>
      <c r="O218" s="37"/>
      <c r="P218" s="37"/>
      <c r="Q218" s="37"/>
      <c r="R218" s="37"/>
      <c r="S218" s="37"/>
      <c r="T218" s="37"/>
    </row>
    <row r="219" spans="1:20" x14ac:dyDescent="0.25">
      <c r="A219" s="21">
        <v>23</v>
      </c>
      <c r="B219" s="254" t="s">
        <v>23</v>
      </c>
      <c r="C219" s="32"/>
      <c r="D219" s="33">
        <v>6831.66</v>
      </c>
      <c r="E219" s="33"/>
      <c r="F219" s="33">
        <v>9938.94</v>
      </c>
      <c r="G219" s="33"/>
      <c r="H219" s="33">
        <v>7724.6399999999994</v>
      </c>
      <c r="I219" s="33">
        <v>7049.46</v>
      </c>
      <c r="J219" s="33"/>
      <c r="K219" s="33">
        <v>7310.82</v>
      </c>
      <c r="L219" s="33">
        <v>8450.64</v>
      </c>
      <c r="M219" s="33"/>
      <c r="N219" s="33">
        <v>8697.48</v>
      </c>
      <c r="O219" s="33">
        <v>8356.26</v>
      </c>
      <c r="P219" s="33"/>
      <c r="Q219" s="33"/>
      <c r="R219" s="33"/>
      <c r="S219" s="33"/>
      <c r="T219" s="33"/>
    </row>
    <row r="220" spans="1:20" x14ac:dyDescent="0.25">
      <c r="A220" s="34">
        <v>24</v>
      </c>
      <c r="B220" s="35" t="s">
        <v>24</v>
      </c>
      <c r="C220" s="36">
        <v>332827.44</v>
      </c>
      <c r="D220" s="37">
        <v>154850.96</v>
      </c>
      <c r="E220" s="37"/>
      <c r="F220" s="37">
        <v>225282.64</v>
      </c>
      <c r="G220" s="37"/>
      <c r="H220" s="37">
        <v>63084.56</v>
      </c>
      <c r="I220" s="37">
        <v>42296.76</v>
      </c>
      <c r="J220" s="37"/>
      <c r="K220" s="37">
        <v>49957.270000000004</v>
      </c>
      <c r="L220" s="37">
        <v>69013.56</v>
      </c>
      <c r="M220" s="37"/>
      <c r="N220" s="37">
        <v>97121.86</v>
      </c>
      <c r="O220" s="37"/>
      <c r="P220" s="37"/>
      <c r="Q220" s="37"/>
      <c r="R220" s="37"/>
      <c r="S220" s="37"/>
      <c r="T220" s="37"/>
    </row>
    <row r="221" spans="1:20" x14ac:dyDescent="0.25">
      <c r="A221" s="21">
        <v>25</v>
      </c>
      <c r="B221" s="39" t="s">
        <v>25</v>
      </c>
      <c r="C221" s="32"/>
      <c r="D221" s="33">
        <v>10247.49</v>
      </c>
      <c r="E221" s="33"/>
      <c r="F221" s="33">
        <v>14908.41</v>
      </c>
      <c r="G221" s="33"/>
      <c r="H221" s="33">
        <v>11586.96</v>
      </c>
      <c r="I221" s="33">
        <v>10574.19</v>
      </c>
      <c r="J221" s="33"/>
      <c r="K221" s="33">
        <v>10966.23</v>
      </c>
      <c r="L221" s="33">
        <v>21126.6</v>
      </c>
      <c r="M221" s="33"/>
      <c r="N221" s="33">
        <v>21743.7</v>
      </c>
      <c r="O221" s="33"/>
      <c r="P221" s="33"/>
      <c r="Q221" s="33"/>
      <c r="R221" s="33"/>
      <c r="S221" s="33"/>
      <c r="T221" s="33"/>
    </row>
    <row r="222" spans="1:20" x14ac:dyDescent="0.25">
      <c r="A222" s="34">
        <v>26</v>
      </c>
      <c r="B222" s="35" t="s">
        <v>26</v>
      </c>
      <c r="C222" s="36"/>
      <c r="D222" s="37">
        <v>6831.66</v>
      </c>
      <c r="E222" s="37"/>
      <c r="F222" s="37">
        <v>9938.94</v>
      </c>
      <c r="G222" s="37"/>
      <c r="H222" s="37">
        <v>6437.2</v>
      </c>
      <c r="I222" s="37">
        <v>5874.55</v>
      </c>
      <c r="J222" s="37"/>
      <c r="K222" s="37">
        <v>6092.35</v>
      </c>
      <c r="L222" s="37">
        <v>7042.2</v>
      </c>
      <c r="M222" s="37"/>
      <c r="N222" s="37">
        <v>7247.9</v>
      </c>
      <c r="O222" s="37"/>
      <c r="P222" s="37"/>
      <c r="Q222" s="37"/>
      <c r="R222" s="37"/>
      <c r="S222" s="37"/>
      <c r="T222" s="37"/>
    </row>
    <row r="223" spans="1:20" x14ac:dyDescent="0.25">
      <c r="A223" s="21">
        <v>27</v>
      </c>
      <c r="B223" s="39" t="s">
        <v>27</v>
      </c>
      <c r="C223" s="32">
        <v>702622.36</v>
      </c>
      <c r="D223" s="33">
        <v>352362.53</v>
      </c>
      <c r="E223" s="33"/>
      <c r="F223" s="33">
        <v>352362.53</v>
      </c>
      <c r="G223" s="33"/>
      <c r="H223" s="33">
        <v>346471.6</v>
      </c>
      <c r="I223" s="33">
        <v>353174.4</v>
      </c>
      <c r="J223" s="33"/>
      <c r="K223" s="33">
        <v>376110</v>
      </c>
      <c r="L223" s="33">
        <v>376110</v>
      </c>
      <c r="M223" s="33"/>
      <c r="N223" s="33">
        <v>408240</v>
      </c>
      <c r="O223" s="33"/>
      <c r="P223" s="33"/>
      <c r="Q223" s="33"/>
      <c r="R223" s="33"/>
      <c r="S223" s="33"/>
      <c r="T223" s="33"/>
    </row>
    <row r="224" spans="1:20" x14ac:dyDescent="0.25">
      <c r="A224" s="34">
        <v>28</v>
      </c>
      <c r="B224" s="35" t="s">
        <v>28</v>
      </c>
      <c r="C224" s="36"/>
      <c r="D224" s="37">
        <v>10247.49</v>
      </c>
      <c r="E224" s="37"/>
      <c r="F224" s="37">
        <v>14908.41</v>
      </c>
      <c r="G224" s="37"/>
      <c r="H224" s="37">
        <v>19311.599999999999</v>
      </c>
      <c r="I224" s="37">
        <v>17623.650000000001</v>
      </c>
      <c r="J224" s="37"/>
      <c r="K224" s="37">
        <v>18277.05</v>
      </c>
      <c r="L224" s="37">
        <v>21126.6</v>
      </c>
      <c r="M224" s="37"/>
      <c r="N224" s="37">
        <v>21743.7</v>
      </c>
      <c r="O224" s="37">
        <v>20890.650000000001</v>
      </c>
      <c r="P224" s="37"/>
      <c r="Q224" s="37"/>
      <c r="R224" s="37"/>
      <c r="S224" s="37"/>
      <c r="T224" s="37"/>
    </row>
    <row r="225" spans="1:20" x14ac:dyDescent="0.25">
      <c r="A225" s="21">
        <v>29</v>
      </c>
      <c r="B225" s="39" t="s">
        <v>450</v>
      </c>
      <c r="C225" s="32"/>
      <c r="D225" s="33">
        <v>10247.49</v>
      </c>
      <c r="E225" s="33"/>
      <c r="F225" s="33">
        <v>14908.41</v>
      </c>
      <c r="G225" s="33"/>
      <c r="H225" s="33">
        <v>11586.96</v>
      </c>
      <c r="I225" s="33">
        <v>10574.19</v>
      </c>
      <c r="J225" s="33"/>
      <c r="K225" s="33">
        <v>10966.23</v>
      </c>
      <c r="L225" s="33">
        <v>12675.96</v>
      </c>
      <c r="M225" s="33"/>
      <c r="N225" s="33">
        <v>13046.22</v>
      </c>
      <c r="O225" s="33">
        <v>12534.39</v>
      </c>
      <c r="P225" s="33"/>
      <c r="Q225" s="33"/>
      <c r="R225" s="33"/>
      <c r="S225" s="33"/>
      <c r="T225" s="33"/>
    </row>
    <row r="226" spans="1:20" x14ac:dyDescent="0.25">
      <c r="A226" s="34">
        <v>30</v>
      </c>
      <c r="B226" s="35" t="s">
        <v>29</v>
      </c>
      <c r="C226" s="36"/>
      <c r="D226" s="37">
        <v>10247.49</v>
      </c>
      <c r="E226" s="37"/>
      <c r="F226" s="37">
        <v>14908.41</v>
      </c>
      <c r="G226" s="37"/>
      <c r="H226" s="37">
        <v>11586.96</v>
      </c>
      <c r="I226" s="37">
        <v>10574.19</v>
      </c>
      <c r="J226" s="37"/>
      <c r="K226" s="37">
        <v>10966.23</v>
      </c>
      <c r="L226" s="37">
        <v>12675.96</v>
      </c>
      <c r="M226" s="37"/>
      <c r="N226" s="37">
        <v>13046.22</v>
      </c>
      <c r="O226" s="37"/>
      <c r="P226" s="37"/>
      <c r="Q226" s="37"/>
      <c r="R226" s="37"/>
      <c r="S226" s="37"/>
      <c r="T226" s="37"/>
    </row>
    <row r="227" spans="1:20" x14ac:dyDescent="0.25">
      <c r="A227" s="21">
        <v>31</v>
      </c>
      <c r="B227" s="39" t="s">
        <v>30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12675.96</v>
      </c>
      <c r="M227" s="33"/>
      <c r="N227" s="33">
        <v>13046.22</v>
      </c>
      <c r="O227" s="33"/>
      <c r="P227" s="33"/>
      <c r="Q227" s="33"/>
      <c r="R227" s="33"/>
      <c r="S227" s="33"/>
      <c r="T227" s="33"/>
    </row>
    <row r="228" spans="1:20" x14ac:dyDescent="0.25">
      <c r="A228" s="34">
        <v>32</v>
      </c>
      <c r="B228" s="35" t="s">
        <v>31</v>
      </c>
      <c r="C228" s="36"/>
      <c r="D228" s="37">
        <v>44405.79</v>
      </c>
      <c r="E228" s="37"/>
      <c r="F228" s="37">
        <v>64603.109999999993</v>
      </c>
      <c r="G228" s="37"/>
      <c r="H228" s="37">
        <v>50210.16</v>
      </c>
      <c r="I228" s="37">
        <v>45821.49</v>
      </c>
      <c r="J228" s="37"/>
      <c r="K228" s="37">
        <v>47520.33</v>
      </c>
      <c r="L228" s="37">
        <v>54929.16</v>
      </c>
      <c r="M228" s="37"/>
      <c r="N228" s="37">
        <v>56533.619999999995</v>
      </c>
      <c r="O228" s="37"/>
      <c r="P228" s="37"/>
      <c r="Q228" s="37"/>
      <c r="R228" s="37"/>
      <c r="S228" s="37"/>
      <c r="T228" s="37"/>
    </row>
    <row r="229" spans="1:20" ht="13.5" customHeight="1" x14ac:dyDescent="0.25">
      <c r="A229" s="31">
        <v>33</v>
      </c>
      <c r="B229" s="24" t="s">
        <v>32</v>
      </c>
      <c r="C229" s="32">
        <v>570.66999999999996</v>
      </c>
      <c r="D229" s="33">
        <v>47821.619999999995</v>
      </c>
      <c r="E229" s="33"/>
      <c r="F229" s="33">
        <v>69572.58</v>
      </c>
      <c r="G229" s="33"/>
      <c r="H229" s="33">
        <v>54072.479999999996</v>
      </c>
      <c r="I229" s="33">
        <v>49346.22</v>
      </c>
      <c r="J229" s="33"/>
      <c r="K229" s="33">
        <v>51175.74</v>
      </c>
      <c r="L229" s="33">
        <v>59154.479999999996</v>
      </c>
      <c r="M229" s="33"/>
      <c r="N229" s="33">
        <v>60882.36</v>
      </c>
      <c r="O229" s="33"/>
      <c r="P229" s="33"/>
      <c r="Q229" s="33"/>
      <c r="R229" s="33"/>
      <c r="S229" s="33"/>
      <c r="T229" s="33"/>
    </row>
    <row r="230" spans="1:20" x14ac:dyDescent="0.25">
      <c r="A230" s="34">
        <v>34</v>
      </c>
      <c r="B230" s="35" t="s">
        <v>33</v>
      </c>
      <c r="C230" s="36"/>
      <c r="D230" s="37">
        <v>10247.49</v>
      </c>
      <c r="E230" s="37"/>
      <c r="F230" s="37">
        <v>14908.41</v>
      </c>
      <c r="G230" s="37"/>
      <c r="H230" s="37">
        <v>11586.96</v>
      </c>
      <c r="I230" s="37">
        <v>10574.19</v>
      </c>
      <c r="J230" s="37"/>
      <c r="K230" s="37">
        <v>10966.23</v>
      </c>
      <c r="L230" s="37">
        <v>12675.96</v>
      </c>
      <c r="M230" s="37"/>
      <c r="N230" s="37">
        <v>13046.22</v>
      </c>
      <c r="O230" s="37"/>
      <c r="P230" s="37"/>
      <c r="Q230" s="37"/>
      <c r="R230" s="37"/>
      <c r="S230" s="37"/>
      <c r="T230" s="37"/>
    </row>
    <row r="231" spans="1:20" x14ac:dyDescent="0.25">
      <c r="A231" s="40">
        <v>35</v>
      </c>
      <c r="B231" s="41" t="s">
        <v>447</v>
      </c>
      <c r="C231" s="32"/>
      <c r="D231" s="33"/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/>
      <c r="P231" s="33"/>
      <c r="Q231" s="33"/>
      <c r="R231" s="33"/>
      <c r="S231" s="33"/>
      <c r="T231" s="33"/>
    </row>
    <row r="232" spans="1:20" x14ac:dyDescent="0.25">
      <c r="A232" s="34">
        <v>36</v>
      </c>
      <c r="B232" s="35" t="s">
        <v>35</v>
      </c>
      <c r="C232" s="36">
        <v>23353</v>
      </c>
      <c r="D232" s="37">
        <v>22772.2</v>
      </c>
      <c r="E232" s="37"/>
      <c r="F232" s="37">
        <v>33129.800000000003</v>
      </c>
      <c r="G232" s="37"/>
      <c r="H232" s="37">
        <v>25748.799999999999</v>
      </c>
      <c r="I232" s="37">
        <v>23498.2</v>
      </c>
      <c r="J232" s="37"/>
      <c r="K232" s="37">
        <v>24369.4</v>
      </c>
      <c r="L232" s="37">
        <v>28168.799999999999</v>
      </c>
      <c r="M232" s="37"/>
      <c r="N232" s="37">
        <v>28991.599999999999</v>
      </c>
      <c r="O232" s="37"/>
      <c r="P232" s="37"/>
      <c r="Q232" s="37"/>
      <c r="R232" s="37"/>
      <c r="S232" s="37"/>
      <c r="T232" s="37"/>
    </row>
    <row r="233" spans="1:20" x14ac:dyDescent="0.25">
      <c r="A233" s="21">
        <v>37</v>
      </c>
      <c r="B233" s="41" t="s">
        <v>150</v>
      </c>
      <c r="C233" s="32"/>
      <c r="D233" s="33">
        <v>6831.66</v>
      </c>
      <c r="E233" s="33"/>
      <c r="F233" s="33">
        <v>9938.94</v>
      </c>
      <c r="G233" s="33"/>
      <c r="H233" s="33">
        <v>7724.6399999999994</v>
      </c>
      <c r="I233" s="33">
        <v>7049.46</v>
      </c>
      <c r="J233" s="33"/>
      <c r="K233" s="33">
        <v>7310.82</v>
      </c>
      <c r="L233" s="33">
        <v>8450.64</v>
      </c>
      <c r="M233" s="33"/>
      <c r="N233" s="33">
        <v>8697.48</v>
      </c>
      <c r="O233" s="33"/>
      <c r="P233" s="33"/>
      <c r="Q233" s="33"/>
      <c r="R233" s="33"/>
      <c r="S233" s="33"/>
      <c r="T233" s="33"/>
    </row>
    <row r="234" spans="1:20" x14ac:dyDescent="0.25">
      <c r="A234" s="34">
        <v>38</v>
      </c>
      <c r="B234" s="35" t="s">
        <v>151</v>
      </c>
      <c r="C234" s="36"/>
      <c r="D234" s="37">
        <v>17079.150000000001</v>
      </c>
      <c r="E234" s="37"/>
      <c r="F234" s="37">
        <v>24847.35</v>
      </c>
      <c r="G234" s="37"/>
      <c r="H234" s="37">
        <v>19311.599999999999</v>
      </c>
      <c r="I234" s="37">
        <v>17623.650000000001</v>
      </c>
      <c r="J234" s="37"/>
      <c r="K234" s="37">
        <v>18277.05</v>
      </c>
      <c r="L234" s="37">
        <v>21126.6</v>
      </c>
      <c r="M234" s="37"/>
      <c r="N234" s="37">
        <v>21743.7</v>
      </c>
      <c r="O234" s="37"/>
      <c r="P234" s="37"/>
      <c r="Q234" s="37"/>
      <c r="R234" s="37"/>
      <c r="S234" s="37"/>
      <c r="T234" s="37"/>
    </row>
    <row r="235" spans="1:20" x14ac:dyDescent="0.25">
      <c r="A235" s="31">
        <v>39</v>
      </c>
      <c r="B235" s="24" t="s">
        <v>36</v>
      </c>
      <c r="C235" s="32"/>
      <c r="D235" s="33">
        <v>17079.150000000001</v>
      </c>
      <c r="E235" s="33"/>
      <c r="F235" s="33">
        <v>24847.35</v>
      </c>
      <c r="G235" s="33"/>
      <c r="H235" s="33">
        <v>19311.599999999999</v>
      </c>
      <c r="I235" s="33">
        <v>17623.650000000001</v>
      </c>
      <c r="J235" s="33"/>
      <c r="K235" s="33">
        <v>18277.05</v>
      </c>
      <c r="L235" s="33">
        <v>21126.6</v>
      </c>
      <c r="M235" s="33"/>
      <c r="N235" s="33">
        <v>21743.7</v>
      </c>
      <c r="O235" s="33">
        <v>20890.650000000001</v>
      </c>
      <c r="P235" s="33"/>
      <c r="Q235" s="33"/>
      <c r="R235" s="33"/>
      <c r="S235" s="33"/>
      <c r="T235" s="33"/>
    </row>
    <row r="236" spans="1:20" x14ac:dyDescent="0.25">
      <c r="A236" s="34">
        <v>40</v>
      </c>
      <c r="B236" s="35" t="s">
        <v>37</v>
      </c>
      <c r="C236" s="36"/>
      <c r="D236" s="37">
        <v>10247.49</v>
      </c>
      <c r="E236" s="37"/>
      <c r="F236" s="37">
        <v>14908.41</v>
      </c>
      <c r="G236" s="37"/>
      <c r="H236" s="37">
        <v>19311.599999999999</v>
      </c>
      <c r="I236" s="37">
        <v>17623.650000000001</v>
      </c>
      <c r="J236" s="37"/>
      <c r="K236" s="37">
        <v>18277.05</v>
      </c>
      <c r="L236" s="37">
        <v>21126.6</v>
      </c>
      <c r="M236" s="37"/>
      <c r="N236" s="37">
        <v>21743.7</v>
      </c>
      <c r="O236" s="37"/>
      <c r="P236" s="37"/>
      <c r="Q236" s="37"/>
      <c r="R236" s="37"/>
      <c r="S236" s="37"/>
      <c r="T236" s="37"/>
    </row>
    <row r="237" spans="1:20" x14ac:dyDescent="0.25">
      <c r="A237" s="31">
        <v>41</v>
      </c>
      <c r="B237" s="24" t="s">
        <v>38</v>
      </c>
      <c r="C237" s="32"/>
      <c r="D237" s="33">
        <v>17079.150000000001</v>
      </c>
      <c r="E237" s="33"/>
      <c r="F237" s="33">
        <v>24847.35</v>
      </c>
      <c r="G237" s="33"/>
      <c r="H237" s="33">
        <v>25748.799999999999</v>
      </c>
      <c r="I237" s="33">
        <v>23498.2</v>
      </c>
      <c r="J237" s="33"/>
      <c r="K237" s="33">
        <v>24369.4</v>
      </c>
      <c r="L237" s="33">
        <v>28168.799999999999</v>
      </c>
      <c r="M237" s="33"/>
      <c r="N237" s="33">
        <v>28991.599999999999</v>
      </c>
      <c r="O237" s="33"/>
      <c r="P237" s="33"/>
      <c r="Q237" s="33"/>
      <c r="R237" s="33"/>
      <c r="S237" s="33"/>
      <c r="T237" s="33"/>
    </row>
    <row r="238" spans="1:20" x14ac:dyDescent="0.25">
      <c r="A238" s="34">
        <v>42</v>
      </c>
      <c r="B238" s="35" t="s">
        <v>39</v>
      </c>
      <c r="C238" s="36"/>
      <c r="D238" s="37">
        <v>17079.150000000001</v>
      </c>
      <c r="E238" s="37"/>
      <c r="F238" s="37">
        <v>24847.35</v>
      </c>
      <c r="G238" s="37"/>
      <c r="H238" s="37">
        <v>19311.599999999999</v>
      </c>
      <c r="I238" s="37">
        <v>17623.650000000001</v>
      </c>
      <c r="J238" s="37"/>
      <c r="K238" s="37">
        <v>47520.33</v>
      </c>
      <c r="L238" s="37">
        <v>54929.16</v>
      </c>
      <c r="M238" s="37"/>
      <c r="N238" s="37">
        <v>56533.619999999995</v>
      </c>
      <c r="O238" s="37"/>
      <c r="P238" s="37"/>
      <c r="Q238" s="37"/>
      <c r="R238" s="37"/>
      <c r="S238" s="37"/>
      <c r="T238" s="37"/>
    </row>
    <row r="239" spans="1:20" x14ac:dyDescent="0.25">
      <c r="A239" s="21">
        <v>43</v>
      </c>
      <c r="B239" s="38" t="s">
        <v>40</v>
      </c>
      <c r="C239" s="32"/>
      <c r="D239" s="33">
        <v>22772.2</v>
      </c>
      <c r="E239" s="33"/>
      <c r="F239" s="33">
        <v>33129.800000000003</v>
      </c>
      <c r="G239" s="33"/>
      <c r="H239" s="33">
        <v>33473.440000000002</v>
      </c>
      <c r="I239" s="33">
        <v>30547.66</v>
      </c>
      <c r="J239" s="33"/>
      <c r="K239" s="33">
        <v>31680.22</v>
      </c>
      <c r="L239" s="33">
        <v>36619.440000000002</v>
      </c>
      <c r="M239" s="33"/>
      <c r="N239" s="33">
        <v>37689.08</v>
      </c>
      <c r="O239" s="33"/>
      <c r="P239" s="33"/>
      <c r="Q239" s="33"/>
      <c r="R239" s="33"/>
      <c r="S239" s="33"/>
      <c r="T239" s="33"/>
    </row>
    <row r="240" spans="1:20" x14ac:dyDescent="0.25">
      <c r="A240" s="34">
        <v>44</v>
      </c>
      <c r="B240" s="35" t="s">
        <v>41</v>
      </c>
      <c r="C240" s="36"/>
      <c r="D240" s="37">
        <v>19356.37</v>
      </c>
      <c r="E240" s="37"/>
      <c r="F240" s="37">
        <v>28160.33</v>
      </c>
      <c r="G240" s="37"/>
      <c r="H240" s="37">
        <v>21886.48</v>
      </c>
      <c r="I240" s="37">
        <v>19973.47</v>
      </c>
      <c r="J240" s="37"/>
      <c r="K240" s="37">
        <v>26806.34</v>
      </c>
      <c r="L240" s="37">
        <v>30985.68</v>
      </c>
      <c r="M240" s="37"/>
      <c r="N240" s="37">
        <v>31890.760000000002</v>
      </c>
      <c r="O240" s="37"/>
      <c r="P240" s="37"/>
      <c r="Q240" s="37"/>
      <c r="R240" s="37"/>
      <c r="S240" s="37"/>
      <c r="T240" s="37"/>
    </row>
    <row r="241" spans="1:20" x14ac:dyDescent="0.25">
      <c r="A241" s="21">
        <v>45</v>
      </c>
      <c r="B241" s="39" t="s">
        <v>149</v>
      </c>
      <c r="C241" s="32"/>
      <c r="D241" s="33">
        <v>10247.49</v>
      </c>
      <c r="E241" s="33"/>
      <c r="F241" s="33">
        <v>14908.41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5">
      <c r="A242" s="34">
        <v>46</v>
      </c>
      <c r="B242" s="35" t="s">
        <v>42</v>
      </c>
      <c r="C242" s="36"/>
      <c r="D242" s="37">
        <v>6831.66</v>
      </c>
      <c r="E242" s="37"/>
      <c r="F242" s="37">
        <v>9938.94</v>
      </c>
      <c r="G242" s="37"/>
      <c r="H242" s="37">
        <v>7724.6399999999994</v>
      </c>
      <c r="I242" s="37">
        <v>7049.46</v>
      </c>
      <c r="J242" s="37"/>
      <c r="K242" s="37">
        <v>7310.82</v>
      </c>
      <c r="L242" s="37">
        <v>8450.64</v>
      </c>
      <c r="M242" s="37"/>
      <c r="N242" s="37">
        <v>8697.48</v>
      </c>
      <c r="O242" s="37"/>
      <c r="P242" s="37"/>
      <c r="Q242" s="37"/>
      <c r="R242" s="37"/>
      <c r="S242" s="37"/>
      <c r="T242" s="37"/>
    </row>
    <row r="243" spans="1:20" x14ac:dyDescent="0.25">
      <c r="A243" s="21">
        <v>47</v>
      </c>
      <c r="B243" s="39" t="s">
        <v>148</v>
      </c>
      <c r="C243" s="32"/>
      <c r="D243" s="33">
        <v>10247.49</v>
      </c>
      <c r="E243" s="33"/>
      <c r="F243" s="33">
        <v>14908.41</v>
      </c>
      <c r="G243" s="33"/>
      <c r="H243" s="33">
        <v>11586.96</v>
      </c>
      <c r="I243" s="33">
        <v>10574.19</v>
      </c>
      <c r="J243" s="33"/>
      <c r="K243" s="33">
        <v>10966.23</v>
      </c>
      <c r="L243" s="33">
        <v>12675.96</v>
      </c>
      <c r="M243" s="33"/>
      <c r="N243" s="33">
        <v>13046.22</v>
      </c>
      <c r="O243" s="33">
        <v>12534.39</v>
      </c>
      <c r="P243" s="33"/>
      <c r="Q243" s="33"/>
      <c r="R243" s="33"/>
      <c r="S243" s="33"/>
      <c r="T243" s="33"/>
    </row>
    <row r="244" spans="1:20" x14ac:dyDescent="0.25">
      <c r="A244" s="34">
        <v>48</v>
      </c>
      <c r="B244" s="35" t="s">
        <v>43</v>
      </c>
      <c r="C244" s="36"/>
      <c r="D244" s="37">
        <v>4554.4399999999996</v>
      </c>
      <c r="E244" s="37"/>
      <c r="F244" s="37">
        <v>6625.96</v>
      </c>
      <c r="G244" s="37"/>
      <c r="H244" s="37">
        <v>5149.76</v>
      </c>
      <c r="I244" s="37">
        <v>5874.55</v>
      </c>
      <c r="J244" s="37"/>
      <c r="K244" s="37">
        <v>6092.35</v>
      </c>
      <c r="L244" s="37">
        <v>4225.32</v>
      </c>
      <c r="M244" s="37"/>
      <c r="N244" s="37">
        <v>4348.74</v>
      </c>
      <c r="O244" s="37"/>
      <c r="P244" s="37"/>
      <c r="Q244" s="37"/>
      <c r="R244" s="37"/>
      <c r="S244" s="37"/>
      <c r="T244" s="37"/>
    </row>
    <row r="245" spans="1:20" x14ac:dyDescent="0.25">
      <c r="A245" s="21">
        <v>49</v>
      </c>
      <c r="B245" s="39" t="s">
        <v>44</v>
      </c>
      <c r="C245" s="32"/>
      <c r="D245" s="33">
        <v>29603.86</v>
      </c>
      <c r="E245" s="33"/>
      <c r="F245" s="33">
        <v>43068.74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/>
      <c r="P245" s="33"/>
      <c r="Q245" s="33"/>
      <c r="R245" s="33"/>
      <c r="S245" s="33"/>
      <c r="T245" s="33"/>
    </row>
    <row r="246" spans="1:20" x14ac:dyDescent="0.25">
      <c r="A246" s="34">
        <v>50</v>
      </c>
      <c r="B246" s="35" t="s">
        <v>146</v>
      </c>
      <c r="C246" s="36"/>
      <c r="D246" s="37">
        <v>10247.49</v>
      </c>
      <c r="E246" s="37"/>
      <c r="F246" s="37">
        <v>14908.41</v>
      </c>
      <c r="G246" s="37"/>
      <c r="H246" s="37">
        <v>11586.96</v>
      </c>
      <c r="I246" s="37">
        <v>10574.19</v>
      </c>
      <c r="J246" s="37"/>
      <c r="K246" s="37">
        <v>10966.23</v>
      </c>
      <c r="L246" s="37">
        <v>12675.96</v>
      </c>
      <c r="M246" s="37"/>
      <c r="N246" s="37">
        <v>13046.22</v>
      </c>
      <c r="O246" s="37"/>
      <c r="P246" s="37"/>
      <c r="Q246" s="37"/>
      <c r="R246" s="37"/>
      <c r="S246" s="37"/>
      <c r="T246" s="37"/>
    </row>
    <row r="247" spans="1:20" x14ac:dyDescent="0.25">
      <c r="A247" s="21">
        <v>51</v>
      </c>
      <c r="B247" s="39" t="s">
        <v>45</v>
      </c>
      <c r="C247" s="32"/>
      <c r="D247" s="33">
        <v>22772.2</v>
      </c>
      <c r="E247" s="33"/>
      <c r="F247" s="33">
        <v>33129.800000000003</v>
      </c>
      <c r="G247" s="33"/>
      <c r="H247" s="33">
        <v>25748.799999999999</v>
      </c>
      <c r="I247" s="33">
        <v>23498.2</v>
      </c>
      <c r="J247" s="33"/>
      <c r="K247" s="33">
        <v>24369.4</v>
      </c>
      <c r="L247" s="33">
        <v>28168.799999999999</v>
      </c>
      <c r="M247" s="33"/>
      <c r="N247" s="33">
        <v>28991.599999999999</v>
      </c>
      <c r="O247" s="33"/>
      <c r="P247" s="33"/>
      <c r="Q247" s="33"/>
      <c r="R247" s="33"/>
      <c r="S247" s="33"/>
      <c r="T247" s="33"/>
    </row>
    <row r="248" spans="1:20" x14ac:dyDescent="0.25">
      <c r="A248" s="34">
        <v>52</v>
      </c>
      <c r="B248" s="35" t="s">
        <v>46</v>
      </c>
      <c r="C248" s="36"/>
      <c r="D248" s="37">
        <v>74009.649999999994</v>
      </c>
      <c r="E248" s="37"/>
      <c r="F248" s="37">
        <v>107671.85</v>
      </c>
      <c r="G248" s="37"/>
      <c r="H248" s="37">
        <v>119731.92</v>
      </c>
      <c r="I248" s="37">
        <v>109266.63</v>
      </c>
      <c r="J248" s="37"/>
      <c r="K248" s="37">
        <v>113317.70999999999</v>
      </c>
      <c r="L248" s="37">
        <v>130984.92</v>
      </c>
      <c r="M248" s="37"/>
      <c r="N248" s="37">
        <v>134810.94</v>
      </c>
      <c r="O248" s="37"/>
      <c r="P248" s="37"/>
      <c r="Q248" s="37"/>
      <c r="R248" s="37"/>
      <c r="S248" s="37"/>
      <c r="T248" s="37"/>
    </row>
    <row r="249" spans="1:20" ht="13.5" customHeight="1" x14ac:dyDescent="0.25">
      <c r="A249" s="31">
        <v>53</v>
      </c>
      <c r="B249" s="24" t="s">
        <v>47</v>
      </c>
      <c r="C249" s="32">
        <v>17514.75</v>
      </c>
      <c r="D249" s="33">
        <v>17079.150000000001</v>
      </c>
      <c r="E249" s="33"/>
      <c r="F249" s="33">
        <v>24847.35</v>
      </c>
      <c r="G249" s="33"/>
      <c r="H249" s="33">
        <v>19311.599999999999</v>
      </c>
      <c r="I249" s="33">
        <v>17623.650000000001</v>
      </c>
      <c r="J249" s="33"/>
      <c r="K249" s="33">
        <v>18277.05</v>
      </c>
      <c r="L249" s="33">
        <v>21126.6</v>
      </c>
      <c r="M249" s="33"/>
      <c r="N249" s="33">
        <v>21743.7</v>
      </c>
      <c r="O249" s="33"/>
      <c r="P249" s="33"/>
      <c r="Q249" s="33"/>
      <c r="R249" s="33"/>
      <c r="S249" s="33"/>
      <c r="T249" s="33"/>
    </row>
    <row r="250" spans="1:20" x14ac:dyDescent="0.25">
      <c r="A250" s="34">
        <v>54</v>
      </c>
      <c r="B250" s="35" t="s">
        <v>48</v>
      </c>
      <c r="C250" s="36">
        <v>242792.55</v>
      </c>
      <c r="D250" s="37">
        <v>112722.39</v>
      </c>
      <c r="E250" s="37"/>
      <c r="F250" s="37">
        <v>271664.36</v>
      </c>
      <c r="G250" s="37"/>
      <c r="H250" s="37">
        <v>211140.16</v>
      </c>
      <c r="I250" s="37">
        <v>192685.24</v>
      </c>
      <c r="J250" s="37"/>
      <c r="K250" s="37">
        <v>199829.08000000002</v>
      </c>
      <c r="L250" s="37">
        <v>230984.16</v>
      </c>
      <c r="M250" s="37"/>
      <c r="N250" s="37">
        <v>239180.7</v>
      </c>
      <c r="O250" s="37"/>
      <c r="P250" s="37"/>
      <c r="Q250" s="37"/>
      <c r="R250" s="37"/>
      <c r="S250" s="37"/>
      <c r="T250" s="37"/>
    </row>
    <row r="251" spans="1:20" x14ac:dyDescent="0.25">
      <c r="A251" s="40">
        <v>55</v>
      </c>
      <c r="B251" s="24" t="s">
        <v>49</v>
      </c>
      <c r="C251" s="32"/>
      <c r="D251" s="33">
        <v>55791.89</v>
      </c>
      <c r="E251" s="33"/>
      <c r="F251" s="33">
        <v>81168.009999999995</v>
      </c>
      <c r="G251" s="33"/>
      <c r="H251" s="33">
        <v>63084.56</v>
      </c>
      <c r="I251" s="33">
        <v>57570.59</v>
      </c>
      <c r="J251" s="33"/>
      <c r="K251" s="33">
        <v>59705.03</v>
      </c>
      <c r="L251" s="33">
        <v>69013.56</v>
      </c>
      <c r="M251" s="33"/>
      <c r="N251" s="33"/>
      <c r="O251" s="33"/>
      <c r="P251" s="33"/>
      <c r="Q251" s="33"/>
      <c r="R251" s="33"/>
      <c r="S251" s="33"/>
      <c r="T251" s="33"/>
    </row>
    <row r="252" spans="1:20" x14ac:dyDescent="0.25">
      <c r="A252" s="34">
        <v>56</v>
      </c>
      <c r="B252" s="35" t="s">
        <v>50</v>
      </c>
      <c r="C252" s="36"/>
      <c r="D252" s="37">
        <v>17079.150000000001</v>
      </c>
      <c r="E252" s="37"/>
      <c r="F252" s="37">
        <v>24847.35</v>
      </c>
      <c r="G252" s="37"/>
      <c r="H252" s="37">
        <v>19311.599999999999</v>
      </c>
      <c r="I252" s="37">
        <v>17623.650000000001</v>
      </c>
      <c r="J252" s="37"/>
      <c r="K252" s="37">
        <v>18277.05</v>
      </c>
      <c r="L252" s="37">
        <v>21126.6</v>
      </c>
      <c r="M252" s="37"/>
      <c r="N252" s="37">
        <v>21743.7</v>
      </c>
      <c r="O252" s="37"/>
      <c r="P252" s="37"/>
      <c r="Q252" s="37"/>
      <c r="R252" s="37"/>
      <c r="S252" s="37"/>
      <c r="T252" s="37"/>
    </row>
    <row r="253" spans="1:20" x14ac:dyDescent="0.25">
      <c r="A253" s="21">
        <v>57</v>
      </c>
      <c r="B253" s="39" t="s">
        <v>51</v>
      </c>
      <c r="C253" s="32"/>
      <c r="D253" s="33">
        <v>3415.83</v>
      </c>
      <c r="E253" s="33"/>
      <c r="F253" s="33">
        <v>4969.47</v>
      </c>
      <c r="G253" s="33"/>
      <c r="H253" s="33">
        <v>3862.32</v>
      </c>
      <c r="I253" s="33">
        <v>3524.73</v>
      </c>
      <c r="J253" s="33"/>
      <c r="K253" s="33">
        <v>3655.41</v>
      </c>
      <c r="L253" s="33">
        <v>4225.32</v>
      </c>
      <c r="M253" s="33"/>
      <c r="N253" s="33">
        <v>4348.74</v>
      </c>
      <c r="O253" s="33">
        <v>4178.13</v>
      </c>
      <c r="P253" s="33"/>
      <c r="Q253" s="33"/>
      <c r="R253" s="33"/>
      <c r="S253" s="33"/>
      <c r="T253" s="33"/>
    </row>
    <row r="254" spans="1:20" x14ac:dyDescent="0.25">
      <c r="A254" s="34">
        <v>58</v>
      </c>
      <c r="B254" s="35" t="s">
        <v>52</v>
      </c>
      <c r="C254" s="36"/>
      <c r="D254" s="37">
        <v>33019.69</v>
      </c>
      <c r="E254" s="37"/>
      <c r="F254" s="37">
        <v>48038.21</v>
      </c>
      <c r="G254" s="37"/>
      <c r="H254" s="37">
        <v>54072.479999999996</v>
      </c>
      <c r="I254" s="37">
        <v>49346.22</v>
      </c>
      <c r="J254" s="37"/>
      <c r="K254" s="37">
        <v>51175.74</v>
      </c>
      <c r="L254" s="37">
        <v>59154.479999999996</v>
      </c>
      <c r="M254" s="37"/>
      <c r="N254" s="37">
        <v>60882.36</v>
      </c>
      <c r="O254" s="37"/>
      <c r="P254" s="37"/>
      <c r="Q254" s="37"/>
      <c r="R254" s="37"/>
      <c r="S254" s="37"/>
      <c r="T254" s="37"/>
    </row>
    <row r="255" spans="1:20" x14ac:dyDescent="0.25">
      <c r="A255" s="31">
        <v>59</v>
      </c>
      <c r="B255" s="24" t="s">
        <v>53</v>
      </c>
      <c r="C255" s="32"/>
      <c r="D255" s="33">
        <v>215197.29</v>
      </c>
      <c r="E255" s="33"/>
      <c r="F255" s="33">
        <v>313076.61</v>
      </c>
      <c r="G255" s="33"/>
      <c r="H255" s="33">
        <v>243326.16</v>
      </c>
      <c r="I255" s="33">
        <v>222057.99</v>
      </c>
      <c r="J255" s="33"/>
      <c r="K255" s="33">
        <v>230290.83000000002</v>
      </c>
      <c r="L255" s="33">
        <v>266195.15999999997</v>
      </c>
      <c r="M255" s="33"/>
      <c r="N255" s="33">
        <v>456617.7</v>
      </c>
      <c r="O255" s="33"/>
      <c r="P255" s="33"/>
      <c r="Q255" s="33"/>
      <c r="R255" s="33"/>
      <c r="S255" s="33"/>
      <c r="T255" s="33"/>
    </row>
    <row r="256" spans="1:20" x14ac:dyDescent="0.25">
      <c r="A256" s="34">
        <v>60</v>
      </c>
      <c r="B256" s="35" t="s">
        <v>54</v>
      </c>
      <c r="C256" s="36"/>
      <c r="D256" s="37">
        <v>215197.29</v>
      </c>
      <c r="E256" s="37"/>
      <c r="F256" s="37">
        <v>313076.61</v>
      </c>
      <c r="G256" s="37"/>
      <c r="H256" s="37">
        <v>243326.16</v>
      </c>
      <c r="I256" s="37">
        <v>222057.99</v>
      </c>
      <c r="J256" s="37"/>
      <c r="K256" s="37">
        <v>230290.83000000002</v>
      </c>
      <c r="L256" s="37">
        <v>266195.15999999997</v>
      </c>
      <c r="M256" s="37"/>
      <c r="N256" s="37">
        <v>273970.62</v>
      </c>
      <c r="O256" s="37"/>
      <c r="P256" s="37"/>
      <c r="Q256" s="37"/>
      <c r="R256" s="37"/>
      <c r="S256" s="37"/>
      <c r="T256" s="37"/>
    </row>
    <row r="257" spans="1:20" x14ac:dyDescent="0.25">
      <c r="A257" s="31">
        <v>61</v>
      </c>
      <c r="B257" s="24" t="s">
        <v>55</v>
      </c>
      <c r="C257" s="32"/>
      <c r="D257" s="33">
        <v>12524.71</v>
      </c>
      <c r="E257" s="33"/>
      <c r="F257" s="33">
        <v>18221.39</v>
      </c>
      <c r="G257" s="33"/>
      <c r="H257" s="33">
        <v>14161.84</v>
      </c>
      <c r="I257" s="33">
        <v>12924.01</v>
      </c>
      <c r="J257" s="33"/>
      <c r="K257" s="33">
        <v>13403.17</v>
      </c>
      <c r="L257" s="33">
        <v>15492.84</v>
      </c>
      <c r="M257" s="33"/>
      <c r="N257" s="33">
        <v>15945.380000000001</v>
      </c>
      <c r="O257" s="33"/>
      <c r="P257" s="33"/>
      <c r="Q257" s="33"/>
      <c r="R257" s="33"/>
      <c r="S257" s="33"/>
      <c r="T257" s="33"/>
    </row>
    <row r="258" spans="1:20" x14ac:dyDescent="0.25">
      <c r="A258" s="34">
        <v>62</v>
      </c>
      <c r="B258" s="35" t="s">
        <v>56</v>
      </c>
      <c r="C258" s="36"/>
      <c r="D258" s="37">
        <v>44405.79</v>
      </c>
      <c r="E258" s="37"/>
      <c r="F258" s="37">
        <v>64603.11</v>
      </c>
      <c r="G258" s="37"/>
      <c r="H258" s="37">
        <v>50210.16</v>
      </c>
      <c r="I258" s="37">
        <v>45821.49</v>
      </c>
      <c r="J258" s="37"/>
      <c r="K258" s="37">
        <v>47520.33</v>
      </c>
      <c r="L258" s="37">
        <v>54929.16</v>
      </c>
      <c r="M258" s="37"/>
      <c r="N258" s="37">
        <v>56533.619999999995</v>
      </c>
      <c r="O258" s="37"/>
      <c r="P258" s="37"/>
      <c r="Q258" s="37"/>
      <c r="R258" s="37"/>
      <c r="S258" s="37"/>
      <c r="T258" s="37"/>
    </row>
    <row r="259" spans="1:20" x14ac:dyDescent="0.25">
      <c r="A259" s="21">
        <v>63</v>
      </c>
      <c r="B259" s="38" t="s">
        <v>57</v>
      </c>
      <c r="C259" s="32"/>
      <c r="D259" s="33">
        <v>17079.150000000001</v>
      </c>
      <c r="E259" s="33"/>
      <c r="F259" s="33">
        <v>24847.35</v>
      </c>
      <c r="G259" s="33"/>
      <c r="H259" s="33">
        <v>25748.799999999999</v>
      </c>
      <c r="I259" s="33">
        <v>23498.2</v>
      </c>
      <c r="J259" s="33"/>
      <c r="K259" s="33">
        <v>24369.4</v>
      </c>
      <c r="L259" s="33">
        <v>28168.799999999999</v>
      </c>
      <c r="M259" s="33"/>
      <c r="N259" s="33">
        <v>28991.599999999999</v>
      </c>
      <c r="O259" s="33"/>
      <c r="P259" s="33"/>
      <c r="Q259" s="33"/>
      <c r="R259" s="33"/>
      <c r="S259" s="33"/>
      <c r="T259" s="33"/>
    </row>
    <row r="260" spans="1:20" x14ac:dyDescent="0.25">
      <c r="A260" s="34">
        <v>64</v>
      </c>
      <c r="B260" s="35" t="s">
        <v>58</v>
      </c>
      <c r="C260" s="36">
        <v>30358.9</v>
      </c>
      <c r="D260" s="37">
        <v>29603.86</v>
      </c>
      <c r="E260" s="37"/>
      <c r="F260" s="37">
        <v>43068.74</v>
      </c>
      <c r="G260" s="37"/>
      <c r="H260" s="37">
        <v>33473.440000000002</v>
      </c>
      <c r="I260" s="37">
        <v>30547.66</v>
      </c>
      <c r="J260" s="37"/>
      <c r="K260" s="37">
        <v>31680.22</v>
      </c>
      <c r="L260" s="37">
        <v>36619.440000000002</v>
      </c>
      <c r="M260" s="37"/>
      <c r="N260" s="37">
        <v>37689.08</v>
      </c>
      <c r="O260" s="37"/>
      <c r="P260" s="37"/>
      <c r="Q260" s="37"/>
      <c r="R260" s="37"/>
      <c r="S260" s="37"/>
      <c r="T260" s="37"/>
    </row>
    <row r="261" spans="1:20" x14ac:dyDescent="0.25">
      <c r="A261" s="21">
        <v>65</v>
      </c>
      <c r="B261" s="39" t="s">
        <v>452</v>
      </c>
      <c r="C261" s="32"/>
      <c r="D261" s="33"/>
      <c r="E261" s="33"/>
      <c r="F261" s="33"/>
      <c r="G261" s="33"/>
      <c r="H261" s="33"/>
      <c r="I261" s="33"/>
      <c r="J261" s="33"/>
      <c r="K261" s="33">
        <v>47520.33</v>
      </c>
      <c r="L261" s="33">
        <v>54929.16</v>
      </c>
      <c r="M261" s="33"/>
      <c r="N261" s="33">
        <v>56533.619999999995</v>
      </c>
      <c r="O261" s="33"/>
      <c r="P261" s="33"/>
      <c r="Q261" s="33"/>
      <c r="R261" s="33"/>
      <c r="S261" s="33"/>
      <c r="T261" s="33"/>
    </row>
    <row r="262" spans="1:20" x14ac:dyDescent="0.25">
      <c r="A262" s="34">
        <v>66</v>
      </c>
      <c r="B262" s="35" t="s">
        <v>59</v>
      </c>
      <c r="C262" s="36">
        <v>17514.75</v>
      </c>
      <c r="D262" s="37">
        <v>17079.150000000001</v>
      </c>
      <c r="E262" s="37"/>
      <c r="F262" s="37">
        <v>24847.35</v>
      </c>
      <c r="G262" s="37"/>
      <c r="H262" s="37">
        <v>19311.599999999999</v>
      </c>
      <c r="I262" s="37">
        <v>17623.650000000001</v>
      </c>
      <c r="J262" s="37"/>
      <c r="K262" s="37">
        <v>18277.05</v>
      </c>
      <c r="L262" s="37">
        <v>21126.6</v>
      </c>
      <c r="M262" s="37"/>
      <c r="N262" s="37">
        <v>21743.7</v>
      </c>
      <c r="O262" s="37"/>
      <c r="P262" s="37"/>
      <c r="Q262" s="37"/>
      <c r="R262" s="37"/>
      <c r="S262" s="37"/>
      <c r="T262" s="37"/>
    </row>
    <row r="263" spans="1:20" x14ac:dyDescent="0.25">
      <c r="A263" s="21">
        <v>67</v>
      </c>
      <c r="B263" s="39" t="s">
        <v>435</v>
      </c>
      <c r="C263" s="32"/>
      <c r="D263" s="33">
        <v>10247.49</v>
      </c>
      <c r="E263" s="33"/>
      <c r="F263" s="33">
        <v>24847.35</v>
      </c>
      <c r="G263" s="33"/>
      <c r="H263" s="33">
        <v>19311.599999999999</v>
      </c>
      <c r="I263" s="33">
        <v>17623.650000000001</v>
      </c>
      <c r="J263" s="33"/>
      <c r="K263" s="33">
        <v>18277.05</v>
      </c>
      <c r="L263" s="33">
        <v>21126.6</v>
      </c>
      <c r="M263" s="33"/>
      <c r="N263" s="33">
        <v>21743.7</v>
      </c>
      <c r="O263" s="33"/>
      <c r="P263" s="33"/>
      <c r="Q263" s="33"/>
      <c r="R263" s="33"/>
      <c r="S263" s="33"/>
      <c r="T263" s="33"/>
    </row>
    <row r="264" spans="1:20" x14ac:dyDescent="0.25">
      <c r="A264" s="34">
        <v>68</v>
      </c>
      <c r="B264" s="35" t="s">
        <v>61</v>
      </c>
      <c r="C264" s="36"/>
      <c r="D264" s="37">
        <v>6831.66</v>
      </c>
      <c r="E264" s="37"/>
      <c r="F264" s="37">
        <v>9938.94</v>
      </c>
      <c r="G264" s="37"/>
      <c r="H264" s="37">
        <v>6437.2</v>
      </c>
      <c r="I264" s="37">
        <v>5874.55</v>
      </c>
      <c r="J264" s="37"/>
      <c r="K264" s="37">
        <v>7310.82</v>
      </c>
      <c r="L264" s="37">
        <v>8450.64</v>
      </c>
      <c r="M264" s="37"/>
      <c r="N264" s="37">
        <v>8697.48</v>
      </c>
      <c r="O264" s="37"/>
      <c r="P264" s="37"/>
      <c r="Q264" s="37"/>
      <c r="R264" s="37"/>
      <c r="S264" s="37"/>
      <c r="T264" s="37"/>
    </row>
    <row r="265" spans="1:20" x14ac:dyDescent="0.25">
      <c r="A265" s="21">
        <v>69</v>
      </c>
      <c r="B265" s="39" t="s">
        <v>62</v>
      </c>
      <c r="C265" s="32"/>
      <c r="D265" s="33">
        <v>3415.83</v>
      </c>
      <c r="E265" s="33"/>
      <c r="F265" s="33">
        <v>4969.47</v>
      </c>
      <c r="G265" s="33"/>
      <c r="H265" s="33">
        <v>3862.3199999999997</v>
      </c>
      <c r="I265" s="33">
        <v>3524.73</v>
      </c>
      <c r="J265" s="33"/>
      <c r="K265" s="33">
        <v>3655.41</v>
      </c>
      <c r="L265" s="33">
        <v>4225.32</v>
      </c>
      <c r="M265" s="33"/>
      <c r="N265" s="33">
        <v>4348.74</v>
      </c>
      <c r="O265" s="33"/>
      <c r="P265" s="33"/>
      <c r="Q265" s="33"/>
      <c r="R265" s="33"/>
      <c r="S265" s="33"/>
      <c r="T265" s="33"/>
    </row>
    <row r="266" spans="1:20" x14ac:dyDescent="0.25">
      <c r="A266" s="34">
        <v>70</v>
      </c>
      <c r="B266" s="35" t="s">
        <v>63</v>
      </c>
      <c r="C266" s="36"/>
      <c r="D266" s="37">
        <v>6831.66</v>
      </c>
      <c r="E266" s="37"/>
      <c r="F266" s="37">
        <v>9938.9399999999987</v>
      </c>
      <c r="G266" s="37"/>
      <c r="H266" s="37">
        <v>7724.6399999999994</v>
      </c>
      <c r="I266" s="37">
        <v>7049.46</v>
      </c>
      <c r="J266" s="37"/>
      <c r="K266" s="37">
        <v>7310.82</v>
      </c>
      <c r="L266" s="37">
        <v>8450.64</v>
      </c>
      <c r="M266" s="37"/>
      <c r="N266" s="37">
        <v>8697.48</v>
      </c>
      <c r="O266" s="37"/>
      <c r="P266" s="37"/>
      <c r="Q266" s="37"/>
      <c r="R266" s="37"/>
      <c r="S266" s="37"/>
      <c r="T266" s="37"/>
    </row>
    <row r="267" spans="1:20" x14ac:dyDescent="0.25">
      <c r="A267" s="21">
        <v>71</v>
      </c>
      <c r="B267" s="39" t="s">
        <v>64</v>
      </c>
      <c r="C267" s="32">
        <v>29733.33</v>
      </c>
      <c r="D267" s="33">
        <v>3415.83</v>
      </c>
      <c r="E267" s="367">
        <f>-23562.33</f>
        <v>-23562.33</v>
      </c>
      <c r="F267" s="33">
        <v>4969.47</v>
      </c>
      <c r="G267" s="33">
        <v>-14556.3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</row>
    <row r="268" spans="1:20" x14ac:dyDescent="0.25">
      <c r="A268" s="34">
        <v>72</v>
      </c>
      <c r="B268" s="35" t="s">
        <v>65</v>
      </c>
      <c r="C268" s="36"/>
      <c r="D268" s="37">
        <v>5693.05</v>
      </c>
      <c r="E268" s="37"/>
      <c r="F268" s="37">
        <v>8282.4500000000007</v>
      </c>
      <c r="G268" s="37"/>
      <c r="H268" s="37">
        <v>6437.2</v>
      </c>
      <c r="I268" s="37">
        <v>7049.46</v>
      </c>
      <c r="J268" s="37"/>
      <c r="K268" s="37">
        <v>7310.82</v>
      </c>
      <c r="L268" s="37">
        <v>8450.64</v>
      </c>
      <c r="M268" s="37"/>
      <c r="N268" s="37">
        <v>8697.48</v>
      </c>
      <c r="O268" s="37"/>
      <c r="P268" s="37"/>
      <c r="Q268" s="37"/>
      <c r="R268" s="37"/>
      <c r="S268" s="37"/>
      <c r="T268" s="37"/>
    </row>
    <row r="269" spans="1:20" ht="13.5" customHeight="1" x14ac:dyDescent="0.25">
      <c r="A269" s="31">
        <v>73</v>
      </c>
      <c r="B269" s="24" t="s">
        <v>533</v>
      </c>
      <c r="C269" s="32">
        <v>201000</v>
      </c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>
        <v>408240</v>
      </c>
      <c r="O269" s="33"/>
      <c r="P269" s="33"/>
      <c r="Q269" s="33"/>
      <c r="R269" s="33"/>
      <c r="S269" s="33"/>
      <c r="T269" s="33"/>
    </row>
    <row r="270" spans="1:20" x14ac:dyDescent="0.25">
      <c r="A270" s="34">
        <v>74</v>
      </c>
      <c r="B270" s="35" t="s">
        <v>66</v>
      </c>
      <c r="C270" s="36"/>
      <c r="D270" s="37">
        <v>29603.86</v>
      </c>
      <c r="E270" s="37"/>
      <c r="F270" s="37">
        <v>43068.74</v>
      </c>
      <c r="G270" s="37"/>
      <c r="H270" s="37">
        <v>25748.799999999999</v>
      </c>
      <c r="I270" s="37">
        <v>30547.66</v>
      </c>
      <c r="J270" s="37"/>
      <c r="K270" s="37">
        <v>31680.22</v>
      </c>
      <c r="L270" s="37">
        <v>36619.440000000002</v>
      </c>
      <c r="M270" s="37"/>
      <c r="N270" s="37">
        <v>37689.08</v>
      </c>
      <c r="O270" s="37">
        <v>36210.46</v>
      </c>
      <c r="P270" s="37"/>
      <c r="Q270" s="37"/>
      <c r="R270" s="37"/>
      <c r="S270" s="37"/>
      <c r="T270" s="37"/>
    </row>
    <row r="271" spans="1:20" x14ac:dyDescent="0.25">
      <c r="A271" s="40">
        <v>75</v>
      </c>
      <c r="B271" s="41" t="s">
        <v>67</v>
      </c>
      <c r="C271" s="32"/>
      <c r="D271" s="33">
        <v>29603.86</v>
      </c>
      <c r="E271" s="33"/>
      <c r="F271" s="33">
        <v>43068.74</v>
      </c>
      <c r="G271" s="33"/>
      <c r="H271" s="33">
        <v>33473.440000000002</v>
      </c>
      <c r="I271" s="33">
        <v>30547.66</v>
      </c>
      <c r="J271" s="33"/>
      <c r="K271" s="33">
        <v>31680.22</v>
      </c>
      <c r="L271" s="33">
        <v>36619.440000000002</v>
      </c>
      <c r="M271" s="33"/>
      <c r="N271" s="33">
        <v>37689.08</v>
      </c>
      <c r="O271" s="33"/>
      <c r="P271" s="33"/>
      <c r="Q271" s="33"/>
      <c r="R271" s="33"/>
      <c r="S271" s="33"/>
      <c r="T271" s="33"/>
    </row>
    <row r="272" spans="1:20" x14ac:dyDescent="0.25">
      <c r="A272" s="34">
        <v>76</v>
      </c>
      <c r="B272" s="35" t="s">
        <v>68</v>
      </c>
      <c r="C272" s="36">
        <v>510015.13</v>
      </c>
      <c r="D272" s="37">
        <v>187870.65</v>
      </c>
      <c r="E272" s="37"/>
      <c r="F272" s="37">
        <v>273320.84999999998</v>
      </c>
      <c r="G272" s="37"/>
      <c r="H272" s="37">
        <v>212427.6</v>
      </c>
      <c r="I272" s="37">
        <v>193860.15</v>
      </c>
      <c r="J272" s="37"/>
      <c r="K272" s="37">
        <v>201047.55</v>
      </c>
      <c r="L272" s="37">
        <v>232392.6</v>
      </c>
      <c r="M272" s="37"/>
      <c r="N272" s="37">
        <v>239180.7</v>
      </c>
      <c r="O272" s="37"/>
      <c r="P272" s="37"/>
      <c r="Q272" s="37"/>
      <c r="R272" s="37"/>
      <c r="S272" s="37"/>
      <c r="T272" s="37"/>
    </row>
    <row r="273" spans="1:20" x14ac:dyDescent="0.25">
      <c r="A273" s="21">
        <v>77</v>
      </c>
      <c r="B273" s="39" t="s">
        <v>69</v>
      </c>
      <c r="C273" s="32"/>
      <c r="D273" s="33">
        <v>31881.08</v>
      </c>
      <c r="E273" s="33"/>
      <c r="F273" s="33">
        <v>46381.72</v>
      </c>
      <c r="G273" s="33"/>
      <c r="H273" s="33">
        <v>36048.32</v>
      </c>
      <c r="I273" s="33">
        <v>32897.479999999996</v>
      </c>
      <c r="J273" s="33"/>
      <c r="K273" s="33">
        <v>34117.160000000003</v>
      </c>
      <c r="L273" s="33">
        <v>39436.32</v>
      </c>
      <c r="M273" s="33"/>
      <c r="N273" s="33">
        <v>40588.239999999998</v>
      </c>
      <c r="O273" s="33"/>
      <c r="P273" s="33"/>
      <c r="Q273" s="33"/>
      <c r="R273" s="33"/>
      <c r="S273" s="33"/>
      <c r="T273" s="33"/>
    </row>
    <row r="274" spans="1:20" x14ac:dyDescent="0.25">
      <c r="A274" s="34">
        <v>78</v>
      </c>
      <c r="B274" s="35" t="s">
        <v>72</v>
      </c>
      <c r="C274" s="36"/>
      <c r="D274" s="37">
        <v>10247.49</v>
      </c>
      <c r="E274" s="37"/>
      <c r="F274" s="37">
        <v>14908.41</v>
      </c>
      <c r="G274" s="37"/>
      <c r="H274" s="37">
        <v>11586.96</v>
      </c>
      <c r="I274" s="37">
        <v>10574.19</v>
      </c>
      <c r="J274" s="37"/>
      <c r="K274" s="37">
        <v>10966.23</v>
      </c>
      <c r="L274" s="37">
        <v>12675.96</v>
      </c>
      <c r="M274" s="37"/>
      <c r="N274" s="37">
        <v>13046.22</v>
      </c>
      <c r="O274" s="37"/>
      <c r="P274" s="37"/>
      <c r="Q274" s="37"/>
      <c r="R274" s="37"/>
      <c r="S274" s="37"/>
      <c r="T274" s="37"/>
    </row>
    <row r="275" spans="1:20" ht="13.5" customHeight="1" x14ac:dyDescent="0.25">
      <c r="A275" s="31">
        <v>79</v>
      </c>
      <c r="B275" s="369" t="s">
        <v>514</v>
      </c>
      <c r="C275" s="32">
        <v>16547.96</v>
      </c>
      <c r="D275" s="33">
        <v>25852.5</v>
      </c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A276" s="34">
        <v>80</v>
      </c>
      <c r="B276" s="35" t="s">
        <v>75</v>
      </c>
      <c r="C276" s="36"/>
      <c r="D276" s="37">
        <v>3415.83</v>
      </c>
      <c r="E276" s="37"/>
      <c r="F276" s="37">
        <v>4969.47</v>
      </c>
      <c r="G276" s="37"/>
      <c r="H276" s="37">
        <v>3862.3199999999997</v>
      </c>
      <c r="I276" s="37">
        <v>3524.73</v>
      </c>
      <c r="J276" s="37"/>
      <c r="K276" s="37">
        <v>3655.41</v>
      </c>
      <c r="L276" s="37">
        <v>4225.32</v>
      </c>
      <c r="M276" s="37"/>
      <c r="N276" s="37">
        <v>4348.74</v>
      </c>
      <c r="O276" s="37"/>
      <c r="P276" s="37"/>
      <c r="Q276" s="37"/>
      <c r="R276" s="37"/>
      <c r="S276" s="37"/>
      <c r="T276" s="37"/>
    </row>
    <row r="277" spans="1:20" x14ac:dyDescent="0.25">
      <c r="A277" s="21">
        <v>81</v>
      </c>
      <c r="B277" s="39" t="s">
        <v>76</v>
      </c>
      <c r="C277" s="32"/>
      <c r="D277" s="33">
        <v>70593.820000000007</v>
      </c>
      <c r="E277" s="33"/>
      <c r="F277" s="33">
        <v>102702.38</v>
      </c>
      <c r="G277" s="33"/>
      <c r="H277" s="33">
        <v>79821.279999999999</v>
      </c>
      <c r="I277" s="33">
        <v>72844.42</v>
      </c>
      <c r="J277" s="33"/>
      <c r="K277" s="33">
        <v>75545.14</v>
      </c>
      <c r="L277" s="33">
        <v>87323.28</v>
      </c>
      <c r="M277" s="33"/>
      <c r="N277" s="33">
        <v>89873.959999999992</v>
      </c>
      <c r="O277" s="33"/>
      <c r="P277" s="33"/>
      <c r="Q277" s="33"/>
      <c r="R277" s="33"/>
      <c r="S277" s="33"/>
      <c r="T277" s="33"/>
    </row>
    <row r="278" spans="1:20" x14ac:dyDescent="0.25">
      <c r="A278" s="34">
        <v>82</v>
      </c>
      <c r="B278" s="35" t="s">
        <v>77</v>
      </c>
      <c r="C278" s="36">
        <v>3502.95</v>
      </c>
      <c r="D278" s="37">
        <v>3415.83</v>
      </c>
      <c r="E278" s="37"/>
      <c r="F278" s="37">
        <v>4969.47</v>
      </c>
      <c r="G278" s="37"/>
      <c r="H278" s="37">
        <v>3862.3199999999997</v>
      </c>
      <c r="I278" s="37">
        <v>2349.8200000000002</v>
      </c>
      <c r="J278" s="37"/>
      <c r="K278" s="37">
        <v>2436.94</v>
      </c>
      <c r="L278" s="37">
        <v>2816.88</v>
      </c>
      <c r="M278" s="37"/>
      <c r="N278" s="37">
        <v>2899.16</v>
      </c>
      <c r="O278" s="37"/>
      <c r="P278" s="37"/>
      <c r="Q278" s="37"/>
      <c r="R278" s="37"/>
      <c r="S278" s="37"/>
      <c r="T278" s="37"/>
    </row>
    <row r="279" spans="1:20" x14ac:dyDescent="0.25">
      <c r="A279" s="21">
        <v>83</v>
      </c>
      <c r="B279" s="38" t="s">
        <v>78</v>
      </c>
      <c r="C279" s="32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>
        <v>21384</v>
      </c>
      <c r="O279" s="33"/>
      <c r="P279" s="33"/>
      <c r="Q279" s="33"/>
      <c r="R279" s="33"/>
      <c r="S279" s="33"/>
      <c r="T279" s="33"/>
    </row>
    <row r="280" spans="1:20" x14ac:dyDescent="0.25">
      <c r="A280" s="34">
        <v>84</v>
      </c>
      <c r="B280" s="35" t="s">
        <v>80</v>
      </c>
      <c r="C280" s="36"/>
      <c r="D280" s="37">
        <v>19356.37</v>
      </c>
      <c r="E280" s="37"/>
      <c r="F280" s="37">
        <v>28160.33</v>
      </c>
      <c r="G280" s="37"/>
      <c r="H280" s="37">
        <v>21886.48</v>
      </c>
      <c r="I280" s="37">
        <v>19973.47</v>
      </c>
      <c r="J280" s="37"/>
      <c r="K280" s="37">
        <v>20713.989999999998</v>
      </c>
      <c r="L280" s="37">
        <v>23943.48</v>
      </c>
      <c r="M280" s="37"/>
      <c r="N280" s="37">
        <v>24642.86</v>
      </c>
      <c r="O280" s="37"/>
      <c r="P280" s="37"/>
      <c r="Q280" s="37"/>
      <c r="R280" s="37"/>
      <c r="S280" s="37"/>
      <c r="T280" s="37"/>
    </row>
    <row r="281" spans="1:20" x14ac:dyDescent="0.25">
      <c r="A281" s="21">
        <v>85</v>
      </c>
      <c r="B281" s="39" t="s">
        <v>81</v>
      </c>
      <c r="C281" s="32"/>
      <c r="D281" s="33">
        <v>5693.05</v>
      </c>
      <c r="E281" s="33"/>
      <c r="F281" s="33">
        <v>8282.4500000000007</v>
      </c>
      <c r="G281" s="33"/>
      <c r="H281" s="33">
        <v>6437.2</v>
      </c>
      <c r="I281" s="33">
        <v>5874.55</v>
      </c>
      <c r="J281" s="33"/>
      <c r="K281" s="33">
        <v>12184.7</v>
      </c>
      <c r="L281" s="33">
        <v>15492.84</v>
      </c>
      <c r="M281" s="33"/>
      <c r="N281" s="33">
        <v>15945.380000000001</v>
      </c>
      <c r="O281" s="33"/>
      <c r="P281" s="33"/>
      <c r="Q281" s="33"/>
      <c r="R281" s="33"/>
      <c r="S281" s="33"/>
      <c r="T281" s="33"/>
    </row>
    <row r="282" spans="1:20" x14ac:dyDescent="0.25">
      <c r="A282" s="34">
        <v>86</v>
      </c>
      <c r="B282" s="35" t="s">
        <v>83</v>
      </c>
      <c r="C282" s="36"/>
      <c r="D282" s="37">
        <v>74009.649999999994</v>
      </c>
      <c r="E282" s="37"/>
      <c r="F282" s="37">
        <v>107671.85</v>
      </c>
      <c r="G282" s="37"/>
      <c r="H282" s="37">
        <v>83683.600000000006</v>
      </c>
      <c r="I282" s="37">
        <v>76369.149999999994</v>
      </c>
      <c r="J282" s="37"/>
      <c r="K282" s="37">
        <v>79200.55</v>
      </c>
      <c r="L282" s="37">
        <v>94365.48</v>
      </c>
      <c r="M282" s="37"/>
      <c r="N282" s="37">
        <v>97121.86</v>
      </c>
      <c r="O282" s="37">
        <v>93311.57</v>
      </c>
      <c r="P282" s="37"/>
      <c r="Q282" s="37"/>
      <c r="R282" s="37"/>
      <c r="S282" s="37"/>
      <c r="T282" s="37"/>
    </row>
    <row r="283" spans="1:20" x14ac:dyDescent="0.25">
      <c r="A283" s="21">
        <v>87</v>
      </c>
      <c r="B283" s="39" t="s">
        <v>85</v>
      </c>
      <c r="C283" s="32"/>
      <c r="D283" s="33">
        <v>10247.49</v>
      </c>
      <c r="E283" s="33"/>
      <c r="F283" s="354">
        <v>14908.41</v>
      </c>
      <c r="G283" s="33"/>
      <c r="H283" s="33">
        <v>11586.96</v>
      </c>
      <c r="I283" s="33">
        <v>10574.19</v>
      </c>
      <c r="J283" s="33"/>
      <c r="K283" s="33">
        <v>10966.23</v>
      </c>
      <c r="L283" s="33">
        <v>12675.96</v>
      </c>
      <c r="M283" s="33"/>
      <c r="N283" s="33">
        <v>13046.22</v>
      </c>
      <c r="O283" s="33"/>
      <c r="P283" s="33"/>
      <c r="Q283" s="33"/>
      <c r="R283" s="33"/>
      <c r="S283" s="33"/>
      <c r="T283" s="33"/>
    </row>
    <row r="284" spans="1:20" x14ac:dyDescent="0.25">
      <c r="A284" s="34">
        <v>88</v>
      </c>
      <c r="B284" s="35" t="s">
        <v>86</v>
      </c>
      <c r="C284" s="36"/>
      <c r="D284" s="37">
        <v>22772.2</v>
      </c>
      <c r="E284" s="37"/>
      <c r="F284" s="37">
        <v>33129.800000000003</v>
      </c>
      <c r="G284" s="37"/>
      <c r="H284" s="37">
        <v>11586.96</v>
      </c>
      <c r="I284" s="37">
        <v>10574.19</v>
      </c>
      <c r="J284" s="37"/>
      <c r="K284" s="37">
        <v>10966.23</v>
      </c>
      <c r="L284" s="37">
        <v>12675.96</v>
      </c>
      <c r="M284" s="37"/>
      <c r="N284" s="37">
        <v>13046.22</v>
      </c>
      <c r="O284" s="37"/>
      <c r="P284" s="37"/>
      <c r="Q284" s="37"/>
      <c r="R284" s="37"/>
      <c r="S284" s="37"/>
      <c r="T284" s="37"/>
    </row>
    <row r="285" spans="1:20" x14ac:dyDescent="0.25">
      <c r="A285" s="21">
        <v>89</v>
      </c>
      <c r="B285" s="39" t="s">
        <v>87</v>
      </c>
      <c r="C285" s="32">
        <v>22052.25</v>
      </c>
      <c r="D285" s="33">
        <v>10247.49</v>
      </c>
      <c r="E285" s="33"/>
      <c r="F285" s="33">
        <v>14908.41</v>
      </c>
      <c r="G285" s="33"/>
      <c r="H285" s="33">
        <v>11586.96</v>
      </c>
      <c r="I285" s="33">
        <v>10574.19</v>
      </c>
      <c r="J285" s="33"/>
      <c r="K285" s="33">
        <v>10966.23</v>
      </c>
      <c r="L285" s="33">
        <v>12675.96</v>
      </c>
      <c r="M285" s="33"/>
      <c r="N285" s="33">
        <v>13046.22</v>
      </c>
      <c r="O285" s="33">
        <v>12534.39</v>
      </c>
      <c r="P285" s="33"/>
      <c r="Q285" s="33"/>
      <c r="R285" s="33"/>
      <c r="S285" s="33"/>
      <c r="T285" s="33"/>
    </row>
    <row r="286" spans="1:20" x14ac:dyDescent="0.25">
      <c r="A286" s="34">
        <v>90</v>
      </c>
      <c r="B286" s="35" t="s">
        <v>88</v>
      </c>
      <c r="C286" s="36"/>
      <c r="D286" s="37">
        <v>31881.08</v>
      </c>
      <c r="E286" s="37"/>
      <c r="F286" s="37">
        <v>46381.72</v>
      </c>
      <c r="G286" s="37"/>
      <c r="H286" s="37">
        <v>36048.32</v>
      </c>
      <c r="I286" s="37">
        <v>28197.84</v>
      </c>
      <c r="J286" s="37"/>
      <c r="K286" s="37">
        <v>26806.34</v>
      </c>
      <c r="L286" s="37">
        <v>39436.32</v>
      </c>
      <c r="M286" s="37"/>
      <c r="N286" s="37">
        <v>40588.239999999998</v>
      </c>
      <c r="O286" s="37"/>
      <c r="P286" s="37"/>
      <c r="Q286" s="37"/>
      <c r="R286" s="37"/>
      <c r="S286" s="37"/>
      <c r="T286" s="37"/>
    </row>
    <row r="287" spans="1:20" x14ac:dyDescent="0.25">
      <c r="A287" s="21">
        <v>91</v>
      </c>
      <c r="B287" s="39" t="s">
        <v>89</v>
      </c>
      <c r="C287" s="32"/>
      <c r="D287" s="33">
        <v>10247.49</v>
      </c>
      <c r="E287" s="33"/>
      <c r="F287" s="33">
        <v>14908.41</v>
      </c>
      <c r="G287" s="33"/>
      <c r="H287" s="33">
        <v>11586.96</v>
      </c>
      <c r="I287" s="33">
        <v>2349.8200000000002</v>
      </c>
      <c r="J287" s="33"/>
      <c r="K287" s="33">
        <v>2436.94</v>
      </c>
      <c r="L287" s="33">
        <v>2816.88</v>
      </c>
      <c r="M287" s="33"/>
      <c r="N287" s="33">
        <v>13046.22</v>
      </c>
      <c r="O287" s="33"/>
      <c r="P287" s="33"/>
      <c r="Q287" s="33"/>
      <c r="R287" s="33"/>
      <c r="S287" s="33"/>
      <c r="T287" s="33"/>
    </row>
    <row r="288" spans="1:20" x14ac:dyDescent="0.25">
      <c r="A288" s="34">
        <v>92</v>
      </c>
      <c r="B288" s="35" t="s">
        <v>157</v>
      </c>
      <c r="C288" s="36"/>
      <c r="D288" s="37">
        <v>6831.66</v>
      </c>
      <c r="E288" s="37"/>
      <c r="F288" s="37">
        <v>14908.41</v>
      </c>
      <c r="G288" s="37"/>
      <c r="H288" s="37">
        <v>11586.96</v>
      </c>
      <c r="I288" s="37">
        <v>10574.19</v>
      </c>
      <c r="J288" s="37"/>
      <c r="K288" s="37">
        <v>10966.23</v>
      </c>
      <c r="L288" s="37">
        <v>21126.6</v>
      </c>
      <c r="M288" s="37"/>
      <c r="N288" s="37">
        <v>21743.7</v>
      </c>
      <c r="O288" s="37">
        <v>20890.650000000001</v>
      </c>
      <c r="P288" s="37"/>
      <c r="Q288" s="37"/>
      <c r="R288" s="37"/>
      <c r="S288" s="37"/>
      <c r="T288" s="37"/>
    </row>
    <row r="289" spans="1:20" x14ac:dyDescent="0.25">
      <c r="A289" s="21">
        <v>93</v>
      </c>
      <c r="B289" s="39" t="s">
        <v>91</v>
      </c>
      <c r="C289" s="32"/>
      <c r="D289" s="33">
        <v>4554.4399999999996</v>
      </c>
      <c r="E289" s="33"/>
      <c r="F289" s="33">
        <v>6625.96</v>
      </c>
      <c r="G289" s="33"/>
      <c r="H289" s="33">
        <v>5149.76</v>
      </c>
      <c r="I289" s="33">
        <v>4699.6400000000003</v>
      </c>
      <c r="J289" s="33"/>
      <c r="K289" s="33">
        <v>4873.88</v>
      </c>
      <c r="L289" s="33">
        <v>5633.76</v>
      </c>
      <c r="M289" s="33"/>
      <c r="N289" s="33">
        <v>5798.32</v>
      </c>
      <c r="O289" s="33">
        <v>5570.84</v>
      </c>
      <c r="P289" s="33"/>
      <c r="Q289" s="33"/>
      <c r="R289" s="33"/>
      <c r="S289" s="33"/>
      <c r="T289" s="33"/>
    </row>
    <row r="290" spans="1:20" x14ac:dyDescent="0.25">
      <c r="A290" s="34">
        <v>94</v>
      </c>
      <c r="B290" s="35" t="s">
        <v>92</v>
      </c>
      <c r="C290" s="36">
        <v>9801</v>
      </c>
      <c r="D290" s="37">
        <v>4554.4399999999996</v>
      </c>
      <c r="E290" s="37"/>
      <c r="F290" s="37">
        <v>6625.96</v>
      </c>
      <c r="G290" s="37"/>
      <c r="H290" s="37">
        <v>7724.6399999999994</v>
      </c>
      <c r="I290" s="37">
        <v>7049.46</v>
      </c>
      <c r="J290" s="37"/>
      <c r="K290" s="37">
        <v>7310.82</v>
      </c>
      <c r="L290" s="37">
        <v>8450.64</v>
      </c>
      <c r="M290" s="37"/>
      <c r="N290" s="37">
        <v>8697.48</v>
      </c>
      <c r="O290" s="37"/>
      <c r="P290" s="37"/>
      <c r="Q290" s="37"/>
      <c r="R290" s="37"/>
      <c r="S290" s="37"/>
      <c r="T290" s="37"/>
    </row>
    <row r="291" spans="1:20" x14ac:dyDescent="0.25">
      <c r="A291" s="40">
        <v>95</v>
      </c>
      <c r="B291" s="41" t="s">
        <v>93</v>
      </c>
      <c r="C291" s="32"/>
      <c r="D291" s="33">
        <v>47821.619999999995</v>
      </c>
      <c r="E291" s="33"/>
      <c r="F291" s="33">
        <v>69572.58</v>
      </c>
      <c r="G291" s="33"/>
      <c r="H291" s="33">
        <v>54072.479999999996</v>
      </c>
      <c r="I291" s="33">
        <v>49346.22</v>
      </c>
      <c r="J291" s="33"/>
      <c r="K291" s="33">
        <v>48738.8</v>
      </c>
      <c r="L291" s="33">
        <v>59154.479999999996</v>
      </c>
      <c r="M291" s="33"/>
      <c r="N291" s="33">
        <v>60882.36</v>
      </c>
      <c r="O291" s="33"/>
      <c r="P291" s="33"/>
      <c r="Q291" s="33"/>
      <c r="R291" s="33"/>
      <c r="S291" s="33"/>
      <c r="T291" s="33"/>
    </row>
    <row r="292" spans="1:20" x14ac:dyDescent="0.25">
      <c r="A292" s="34">
        <v>96</v>
      </c>
      <c r="B292" s="35" t="s">
        <v>96</v>
      </c>
      <c r="C292" s="36"/>
      <c r="D292" s="37">
        <v>5693.05</v>
      </c>
      <c r="E292" s="37"/>
      <c r="F292" s="37">
        <v>8282.4500000000007</v>
      </c>
      <c r="G292" s="37"/>
      <c r="H292" s="37">
        <v>6437.2</v>
      </c>
      <c r="I292" s="37">
        <v>5874.55</v>
      </c>
      <c r="J292" s="37"/>
      <c r="K292" s="37">
        <v>6092.35</v>
      </c>
      <c r="L292" s="37">
        <v>7042.2</v>
      </c>
      <c r="M292" s="37"/>
      <c r="N292" s="37">
        <v>7247.9</v>
      </c>
      <c r="O292" s="37">
        <v>6963.55</v>
      </c>
      <c r="P292" s="37"/>
      <c r="Q292" s="37"/>
      <c r="R292" s="37"/>
      <c r="S292" s="37"/>
      <c r="T292" s="37"/>
    </row>
    <row r="293" spans="1:20" x14ac:dyDescent="0.25">
      <c r="A293" s="21">
        <v>97</v>
      </c>
      <c r="B293" s="39" t="s">
        <v>97</v>
      </c>
      <c r="C293" s="32"/>
      <c r="D293" s="33">
        <v>4554.4399999999996</v>
      </c>
      <c r="E293" s="33"/>
      <c r="F293" s="33">
        <v>6625.96</v>
      </c>
      <c r="G293" s="33"/>
      <c r="H293" s="33">
        <v>5149.76</v>
      </c>
      <c r="I293" s="33">
        <v>4699.6400000000003</v>
      </c>
      <c r="J293" s="33"/>
      <c r="K293" s="33">
        <v>3655.41</v>
      </c>
      <c r="L293" s="33">
        <v>4225.32</v>
      </c>
      <c r="M293" s="33"/>
      <c r="N293" s="33">
        <v>4348.74</v>
      </c>
      <c r="O293" s="33"/>
      <c r="P293" s="33"/>
      <c r="Q293" s="33"/>
      <c r="R293" s="33"/>
      <c r="S293" s="33"/>
      <c r="T293" s="33"/>
    </row>
    <row r="294" spans="1:20" x14ac:dyDescent="0.25">
      <c r="A294" s="34">
        <v>98</v>
      </c>
      <c r="B294" s="35" t="s">
        <v>98</v>
      </c>
      <c r="C294" s="36"/>
      <c r="D294" s="37">
        <v>17079.150000000001</v>
      </c>
      <c r="E294" s="37"/>
      <c r="F294" s="37">
        <v>24847.35</v>
      </c>
      <c r="G294" s="37"/>
      <c r="H294" s="37">
        <v>19311.599999999999</v>
      </c>
      <c r="I294" s="37">
        <v>17623.650000000001</v>
      </c>
      <c r="J294" s="37"/>
      <c r="K294" s="37">
        <v>18277.05</v>
      </c>
      <c r="L294" s="37">
        <v>21126.6</v>
      </c>
      <c r="M294" s="37"/>
      <c r="N294" s="37">
        <v>21743.7</v>
      </c>
      <c r="O294" s="37"/>
      <c r="P294" s="37"/>
      <c r="Q294" s="37"/>
      <c r="R294" s="37"/>
      <c r="S294" s="37"/>
      <c r="T294" s="37"/>
    </row>
    <row r="295" spans="1:20" x14ac:dyDescent="0.25">
      <c r="A295" s="31">
        <v>99</v>
      </c>
      <c r="B295" s="24" t="s">
        <v>99</v>
      </c>
      <c r="C295" s="32">
        <v>22982.1</v>
      </c>
      <c r="D295" s="33">
        <v>23490.84</v>
      </c>
      <c r="E295" s="33">
        <v>-4865.1000000000022</v>
      </c>
      <c r="F295" s="33">
        <v>23490.84</v>
      </c>
      <c r="G295" s="33"/>
      <c r="H295" s="33">
        <v>17591.439999999999</v>
      </c>
      <c r="I295" s="33">
        <v>18014.400000000001</v>
      </c>
      <c r="J295" s="33"/>
      <c r="K295" s="33">
        <v>25074</v>
      </c>
      <c r="L295" s="33">
        <v>25074</v>
      </c>
      <c r="M295" s="33">
        <f>-6113.4-8771.2-5695.2</f>
        <v>-20579.8</v>
      </c>
      <c r="N295" s="33">
        <v>27216</v>
      </c>
      <c r="O295" s="33"/>
      <c r="P295" s="33"/>
      <c r="Q295" s="33"/>
      <c r="R295" s="33"/>
      <c r="S295" s="33"/>
      <c r="T295" s="33"/>
    </row>
    <row r="296" spans="1:20" x14ac:dyDescent="0.25">
      <c r="A296" s="34">
        <v>100</v>
      </c>
      <c r="B296" s="35" t="s">
        <v>102</v>
      </c>
      <c r="C296" s="36"/>
      <c r="D296" s="37">
        <v>89950.19</v>
      </c>
      <c r="E296" s="37"/>
      <c r="F296" s="37">
        <v>130862.70999999999</v>
      </c>
      <c r="G296" s="37"/>
      <c r="H296" s="37">
        <v>101707.76</v>
      </c>
      <c r="I296" s="37">
        <v>92817.89</v>
      </c>
      <c r="J296" s="37"/>
      <c r="K296" s="37">
        <v>96259.13</v>
      </c>
      <c r="L296" s="37">
        <v>111266.76</v>
      </c>
      <c r="M296" s="37"/>
      <c r="N296" s="37">
        <v>111617.66</v>
      </c>
      <c r="O296" s="37">
        <v>107238.67</v>
      </c>
      <c r="P296" s="37"/>
      <c r="Q296" s="37"/>
      <c r="R296" s="37"/>
      <c r="S296" s="37"/>
      <c r="T296" s="37"/>
    </row>
    <row r="297" spans="1:20" x14ac:dyDescent="0.25">
      <c r="A297" s="21">
        <v>101</v>
      </c>
      <c r="B297" s="24" t="s">
        <v>103</v>
      </c>
      <c r="C297" s="32"/>
      <c r="D297" s="33">
        <v>363548.64</v>
      </c>
      <c r="E297" s="33"/>
      <c r="F297" s="33"/>
      <c r="G297" s="33"/>
      <c r="H297" s="33"/>
      <c r="I297" s="33">
        <v>364574.4</v>
      </c>
      <c r="J297" s="33"/>
      <c r="K297" s="33"/>
      <c r="L297" s="33"/>
      <c r="M297" s="33"/>
      <c r="N297" s="33">
        <v>509652</v>
      </c>
      <c r="O297" s="33"/>
      <c r="P297" s="33"/>
      <c r="Q297" s="33"/>
      <c r="R297" s="33"/>
      <c r="S297" s="33"/>
      <c r="T297" s="33"/>
    </row>
    <row r="298" spans="1:20" x14ac:dyDescent="0.25">
      <c r="A298" s="34">
        <v>102</v>
      </c>
      <c r="B298" s="35" t="s">
        <v>104</v>
      </c>
      <c r="C298" s="36">
        <v>10508.85</v>
      </c>
      <c r="D298" s="37">
        <v>10247.49</v>
      </c>
      <c r="E298" s="37"/>
      <c r="F298" s="37">
        <v>14908.41</v>
      </c>
      <c r="G298" s="37"/>
      <c r="H298" s="37">
        <v>11586.96</v>
      </c>
      <c r="I298" s="37">
        <v>10574.19</v>
      </c>
      <c r="J298" s="37"/>
      <c r="K298" s="37">
        <v>10966.23</v>
      </c>
      <c r="L298" s="37">
        <v>12675.96</v>
      </c>
      <c r="M298" s="37"/>
      <c r="N298" s="37">
        <v>13046.22</v>
      </c>
      <c r="O298" s="37"/>
      <c r="P298" s="37"/>
      <c r="Q298" s="37"/>
      <c r="R298" s="37"/>
      <c r="S298" s="37"/>
      <c r="T298" s="37"/>
    </row>
    <row r="299" spans="1:20" x14ac:dyDescent="0.25">
      <c r="A299" s="21">
        <v>103</v>
      </c>
      <c r="B299" s="38" t="s">
        <v>105</v>
      </c>
      <c r="C299" s="32"/>
      <c r="D299" s="33">
        <v>5693.05</v>
      </c>
      <c r="E299" s="33"/>
      <c r="F299" s="33">
        <v>8282.4500000000007</v>
      </c>
      <c r="G299" s="33"/>
      <c r="H299" s="33">
        <v>6437.2</v>
      </c>
      <c r="I299" s="33">
        <v>5874.55</v>
      </c>
      <c r="J299" s="33"/>
      <c r="K299" s="33">
        <v>6092.35</v>
      </c>
      <c r="L299" s="33">
        <v>7042.2</v>
      </c>
      <c r="M299" s="33"/>
      <c r="N299" s="33">
        <v>7247.9</v>
      </c>
      <c r="O299" s="33"/>
      <c r="P299" s="33"/>
      <c r="Q299" s="33"/>
      <c r="R299" s="33"/>
      <c r="S299" s="33"/>
      <c r="T299" s="33"/>
    </row>
    <row r="300" spans="1:20" x14ac:dyDescent="0.25">
      <c r="A300" s="34">
        <v>104</v>
      </c>
      <c r="B300" s="35" t="s">
        <v>106</v>
      </c>
      <c r="C300" s="36"/>
      <c r="D300" s="37">
        <v>22772.2</v>
      </c>
      <c r="E300" s="37"/>
      <c r="F300" s="37">
        <v>33129.800000000003</v>
      </c>
      <c r="G300" s="37"/>
      <c r="H300" s="37">
        <v>25748.799999999999</v>
      </c>
      <c r="I300" s="37">
        <v>23498.2</v>
      </c>
      <c r="J300" s="37"/>
      <c r="K300" s="37">
        <v>24369.4</v>
      </c>
      <c r="L300" s="37">
        <v>28168.799999999999</v>
      </c>
      <c r="M300" s="37"/>
      <c r="N300" s="37">
        <v>28991.599999999999</v>
      </c>
      <c r="O300" s="37"/>
      <c r="P300" s="37"/>
      <c r="Q300" s="37"/>
      <c r="R300" s="37"/>
      <c r="S300" s="37"/>
      <c r="T300" s="37"/>
    </row>
    <row r="301" spans="1:20" x14ac:dyDescent="0.25">
      <c r="A301" s="21">
        <v>105</v>
      </c>
      <c r="B301" s="39" t="s">
        <v>107</v>
      </c>
      <c r="C301" s="32">
        <v>22052.25</v>
      </c>
      <c r="D301" s="33">
        <v>10247.49</v>
      </c>
      <c r="E301" s="33"/>
      <c r="F301" s="33">
        <v>14908.41</v>
      </c>
      <c r="G301" s="33"/>
      <c r="H301" s="33">
        <v>11586.960000000006</v>
      </c>
      <c r="I301" s="33">
        <v>10574.19</v>
      </c>
      <c r="J301" s="33"/>
      <c r="K301" s="33">
        <v>10966.23</v>
      </c>
      <c r="L301" s="33">
        <v>12675.96</v>
      </c>
      <c r="M301" s="33"/>
      <c r="N301" s="33">
        <v>13046.22</v>
      </c>
      <c r="O301" s="33"/>
      <c r="P301" s="33"/>
      <c r="Q301" s="33"/>
      <c r="R301" s="33"/>
      <c r="S301" s="33"/>
      <c r="T301" s="33"/>
    </row>
    <row r="302" spans="1:20" x14ac:dyDescent="0.25">
      <c r="A302" s="34">
        <v>106</v>
      </c>
      <c r="B302" s="35" t="s">
        <v>154</v>
      </c>
      <c r="C302" s="36"/>
      <c r="D302" s="37">
        <v>17079.150000000001</v>
      </c>
      <c r="E302" s="37"/>
      <c r="F302" s="37">
        <v>24847.35</v>
      </c>
      <c r="G302" s="37"/>
      <c r="H302" s="37">
        <v>33473.440000000002</v>
      </c>
      <c r="I302" s="37">
        <v>30547.66</v>
      </c>
      <c r="J302" s="37"/>
      <c r="K302" s="37">
        <v>31680.22</v>
      </c>
      <c r="L302" s="37">
        <v>36619.440000000002</v>
      </c>
      <c r="M302" s="37"/>
      <c r="N302" s="37">
        <v>37689.08</v>
      </c>
      <c r="O302" s="37"/>
      <c r="P302" s="37"/>
      <c r="Q302" s="37"/>
      <c r="R302" s="37"/>
      <c r="S302" s="37"/>
      <c r="T302" s="37"/>
    </row>
    <row r="303" spans="1:20" x14ac:dyDescent="0.25">
      <c r="A303" s="31">
        <v>107</v>
      </c>
      <c r="B303" s="24" t="s">
        <v>108</v>
      </c>
      <c r="C303" s="32">
        <v>56462.11</v>
      </c>
      <c r="D303" s="33">
        <v>17079.150000000001</v>
      </c>
      <c r="E303" s="33">
        <v>-142.66</v>
      </c>
      <c r="F303" s="33">
        <v>24847.35</v>
      </c>
      <c r="G303" s="33"/>
      <c r="H303" s="33">
        <v>19311.599999999999</v>
      </c>
      <c r="I303" s="33">
        <v>17623.650000000001</v>
      </c>
      <c r="J303" s="33"/>
      <c r="K303" s="33">
        <v>18277.05</v>
      </c>
      <c r="L303" s="33">
        <v>21126.6</v>
      </c>
      <c r="M303" s="33"/>
      <c r="N303" s="33">
        <v>21743.7</v>
      </c>
      <c r="O303" s="33"/>
      <c r="P303" s="33"/>
      <c r="Q303" s="33"/>
      <c r="R303" s="33"/>
      <c r="S303" s="33"/>
      <c r="T303" s="33"/>
    </row>
    <row r="304" spans="1:20" x14ac:dyDescent="0.25">
      <c r="A304" s="34">
        <v>108</v>
      </c>
      <c r="B304" s="35" t="s">
        <v>155</v>
      </c>
      <c r="C304" s="36"/>
      <c r="D304" s="37">
        <v>10247.49</v>
      </c>
      <c r="E304" s="37"/>
      <c r="F304" s="37">
        <v>14908.41</v>
      </c>
      <c r="G304" s="37"/>
      <c r="H304" s="37">
        <v>19311.599999999999</v>
      </c>
      <c r="I304" s="37">
        <v>17623.650000000001</v>
      </c>
      <c r="J304" s="37"/>
      <c r="K304" s="37">
        <v>18277.05</v>
      </c>
      <c r="L304" s="37">
        <v>21126.6</v>
      </c>
      <c r="M304" s="37"/>
      <c r="N304" s="37">
        <v>21743.7</v>
      </c>
      <c r="O304" s="37"/>
      <c r="P304" s="37"/>
      <c r="Q304" s="37"/>
      <c r="R304" s="37"/>
      <c r="S304" s="37"/>
      <c r="T304" s="37"/>
    </row>
    <row r="305" spans="1:20" x14ac:dyDescent="0.25">
      <c r="A305" s="21">
        <v>109</v>
      </c>
      <c r="B305" s="39" t="s">
        <v>110</v>
      </c>
      <c r="C305" s="32"/>
      <c r="D305" s="33">
        <v>10247.49</v>
      </c>
      <c r="E305" s="33"/>
      <c r="F305" s="33">
        <v>14908.41</v>
      </c>
      <c r="G305" s="33"/>
      <c r="H305" s="33">
        <v>19311.599999999999</v>
      </c>
      <c r="I305" s="33">
        <v>17623.650000000001</v>
      </c>
      <c r="J305" s="33"/>
      <c r="K305" s="33">
        <v>18277.05</v>
      </c>
      <c r="L305" s="33">
        <v>21126.6</v>
      </c>
      <c r="M305" s="33"/>
      <c r="N305" s="33">
        <v>21743.7</v>
      </c>
      <c r="O305" s="33">
        <v>20890.650000000001</v>
      </c>
      <c r="P305" s="33"/>
      <c r="Q305" s="33"/>
      <c r="R305" s="33"/>
      <c r="S305" s="33"/>
      <c r="T305" s="33"/>
    </row>
    <row r="306" spans="1:20" x14ac:dyDescent="0.25">
      <c r="A306" s="34">
        <v>110</v>
      </c>
      <c r="B306" s="35" t="s">
        <v>111</v>
      </c>
      <c r="C306" s="36"/>
      <c r="D306" s="37">
        <v>3415.83</v>
      </c>
      <c r="E306" s="37"/>
      <c r="F306" s="37">
        <v>4969.47</v>
      </c>
      <c r="G306" s="37"/>
      <c r="H306" s="37">
        <v>3862.32</v>
      </c>
      <c r="I306" s="37">
        <v>3524.73</v>
      </c>
      <c r="J306" s="37"/>
      <c r="K306" s="37">
        <v>3655.41</v>
      </c>
      <c r="L306" s="37">
        <v>4225.32</v>
      </c>
      <c r="M306" s="37"/>
      <c r="N306" s="37">
        <v>4348.74</v>
      </c>
      <c r="O306" s="37"/>
      <c r="P306" s="37"/>
      <c r="Q306" s="37"/>
      <c r="R306" s="37"/>
      <c r="S306" s="37"/>
      <c r="T306" s="37"/>
    </row>
    <row r="307" spans="1:20" x14ac:dyDescent="0.25">
      <c r="A307" s="21">
        <v>111</v>
      </c>
      <c r="B307" s="38" t="s">
        <v>112</v>
      </c>
      <c r="C307" s="32"/>
      <c r="D307" s="33">
        <v>10247.49</v>
      </c>
      <c r="E307" s="33"/>
      <c r="F307" s="33">
        <v>14908.41</v>
      </c>
      <c r="G307" s="33"/>
      <c r="H307" s="33">
        <v>11586.96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/>
      <c r="P307" s="33"/>
      <c r="Q307" s="33"/>
      <c r="R307" s="33"/>
      <c r="S307" s="33"/>
      <c r="T307" s="33"/>
    </row>
    <row r="308" spans="1:20" x14ac:dyDescent="0.25">
      <c r="A308" s="34">
        <v>112</v>
      </c>
      <c r="B308" s="35" t="s">
        <v>113</v>
      </c>
      <c r="C308" s="36"/>
      <c r="D308" s="37">
        <v>33019.69</v>
      </c>
      <c r="E308" s="37"/>
      <c r="F308" s="37">
        <v>49694.7</v>
      </c>
      <c r="G308" s="37"/>
      <c r="H308" s="37">
        <v>38623.199999999997</v>
      </c>
      <c r="I308" s="37">
        <v>35247.300000000003</v>
      </c>
      <c r="J308" s="37"/>
      <c r="K308" s="37">
        <v>36554.1</v>
      </c>
      <c r="L308" s="37">
        <v>42253.2</v>
      </c>
      <c r="M308" s="37"/>
      <c r="N308" s="37">
        <v>43487.4</v>
      </c>
      <c r="O308" s="37"/>
      <c r="P308" s="37"/>
      <c r="Q308" s="37"/>
      <c r="R308" s="37"/>
      <c r="S308" s="37"/>
      <c r="T308" s="37"/>
    </row>
    <row r="309" spans="1:20" ht="13.5" customHeight="1" x14ac:dyDescent="0.25">
      <c r="A309" s="31">
        <v>113</v>
      </c>
      <c r="B309" s="24" t="s">
        <v>436</v>
      </c>
      <c r="C309" s="32"/>
      <c r="D309" s="33"/>
      <c r="E309" s="33"/>
      <c r="F309" s="33">
        <v>43068.74</v>
      </c>
      <c r="G309" s="33"/>
      <c r="H309" s="33">
        <v>25748.799999999999</v>
      </c>
      <c r="I309" s="33">
        <v>23498.2</v>
      </c>
      <c r="J309" s="33"/>
      <c r="K309" s="33">
        <v>31680.22</v>
      </c>
      <c r="L309" s="33">
        <v>36619.440000000002</v>
      </c>
      <c r="M309" s="33"/>
      <c r="N309" s="33">
        <v>37689.08</v>
      </c>
      <c r="O309" s="33">
        <v>36210.46</v>
      </c>
      <c r="P309" s="33"/>
      <c r="Q309" s="33"/>
      <c r="R309" s="33"/>
      <c r="S309" s="33"/>
      <c r="T309" s="33"/>
    </row>
    <row r="310" spans="1:20" x14ac:dyDescent="0.25">
      <c r="A310" s="34">
        <v>114</v>
      </c>
      <c r="B310" s="35" t="s">
        <v>114</v>
      </c>
      <c r="C310" s="36">
        <v>88918</v>
      </c>
      <c r="D310" s="37">
        <v>91489.23</v>
      </c>
      <c r="E310" s="37">
        <v>-2274.6999999999998</v>
      </c>
      <c r="F310" s="37">
        <v>90887.16</v>
      </c>
      <c r="G310" s="37"/>
      <c r="H310" s="37">
        <v>84989.5</v>
      </c>
      <c r="I310" s="37">
        <v>86699.4</v>
      </c>
      <c r="J310" s="37"/>
      <c r="K310" s="37">
        <v>97012.5</v>
      </c>
      <c r="L310" s="37">
        <v>98280</v>
      </c>
      <c r="M310" s="33">
        <f>-6174-1318.69</f>
        <v>-7492.6900000000005</v>
      </c>
      <c r="N310" s="37">
        <v>106275</v>
      </c>
      <c r="O310" s="37"/>
      <c r="P310" s="37"/>
      <c r="Q310" s="37"/>
      <c r="R310" s="37"/>
      <c r="S310" s="37"/>
      <c r="T310" s="37"/>
    </row>
    <row r="311" spans="1:20" x14ac:dyDescent="0.25">
      <c r="A311" s="31">
        <v>115</v>
      </c>
      <c r="B311" s="24" t="s">
        <v>115</v>
      </c>
      <c r="C311" s="32"/>
      <c r="D311" s="33">
        <v>10247.49</v>
      </c>
      <c r="E311" s="33"/>
      <c r="F311" s="33">
        <v>14908.41</v>
      </c>
      <c r="G311" s="33"/>
      <c r="H311" s="33">
        <v>11586.96</v>
      </c>
      <c r="I311" s="33">
        <v>10574.19</v>
      </c>
      <c r="J311" s="33"/>
      <c r="K311" s="33">
        <v>10966.23</v>
      </c>
      <c r="L311" s="33">
        <v>12675.96</v>
      </c>
      <c r="M311" s="33"/>
      <c r="N311" s="33">
        <v>13046.22</v>
      </c>
      <c r="O311" s="33"/>
      <c r="P311" s="33"/>
      <c r="Q311" s="33"/>
      <c r="R311" s="33"/>
      <c r="S311" s="33"/>
      <c r="T311" s="33"/>
    </row>
    <row r="312" spans="1:20" x14ac:dyDescent="0.25">
      <c r="A312" s="34">
        <v>116</v>
      </c>
      <c r="B312" s="35" t="s">
        <v>116</v>
      </c>
      <c r="C312" s="36"/>
      <c r="D312" s="37">
        <v>44405.79</v>
      </c>
      <c r="E312" s="37"/>
      <c r="F312" s="37">
        <v>64603.11</v>
      </c>
      <c r="G312" s="37"/>
      <c r="H312" s="37">
        <v>50210.16</v>
      </c>
      <c r="I312" s="37">
        <v>45821.49</v>
      </c>
      <c r="J312" s="37"/>
      <c r="K312" s="37">
        <v>47520.33</v>
      </c>
      <c r="L312" s="37">
        <v>54929.16</v>
      </c>
      <c r="M312" s="37"/>
      <c r="N312" s="37">
        <v>56533.619999999995</v>
      </c>
      <c r="O312" s="37">
        <v>54315.69</v>
      </c>
      <c r="P312" s="37"/>
      <c r="Q312" s="37"/>
      <c r="R312" s="37"/>
      <c r="S312" s="37"/>
      <c r="T312" s="37"/>
    </row>
    <row r="313" spans="1:20" x14ac:dyDescent="0.25">
      <c r="A313" s="21">
        <v>117</v>
      </c>
      <c r="B313" s="39" t="s">
        <v>152</v>
      </c>
      <c r="C313" s="32"/>
      <c r="D313" s="33">
        <v>10247.49</v>
      </c>
      <c r="E313" s="33"/>
      <c r="F313" s="33">
        <v>14908.41</v>
      </c>
      <c r="G313" s="33"/>
      <c r="H313" s="33">
        <v>19311.599999999999</v>
      </c>
      <c r="I313" s="33">
        <v>17623.650000000001</v>
      </c>
      <c r="J313" s="33"/>
      <c r="K313" s="33">
        <v>18277.05</v>
      </c>
      <c r="L313" s="33">
        <v>21126.6</v>
      </c>
      <c r="M313" s="33"/>
      <c r="N313" s="33">
        <v>21743.7</v>
      </c>
      <c r="O313" s="33">
        <v>20890.650000000001</v>
      </c>
      <c r="P313" s="33"/>
      <c r="Q313" s="33"/>
      <c r="R313" s="33"/>
      <c r="S313" s="33"/>
      <c r="T313" s="33"/>
    </row>
    <row r="314" spans="1:20" x14ac:dyDescent="0.25">
      <c r="A314" s="34">
        <v>118</v>
      </c>
      <c r="B314" s="35" t="s">
        <v>117</v>
      </c>
      <c r="C314" s="36">
        <v>3502.95</v>
      </c>
      <c r="D314" s="37">
        <v>3415.83</v>
      </c>
      <c r="E314" s="37"/>
      <c r="F314" s="37">
        <v>4969.47</v>
      </c>
      <c r="G314" s="37"/>
      <c r="H314" s="37">
        <v>3862.3199999999997</v>
      </c>
      <c r="I314" s="37">
        <v>3524.73</v>
      </c>
      <c r="J314" s="37"/>
      <c r="K314" s="37">
        <v>3655.41</v>
      </c>
      <c r="L314" s="37">
        <v>4225.32</v>
      </c>
      <c r="M314" s="37"/>
      <c r="N314" s="37">
        <v>4348.74</v>
      </c>
      <c r="O314" s="37"/>
      <c r="P314" s="37"/>
      <c r="Q314" s="37"/>
      <c r="R314" s="37"/>
      <c r="S314" s="37"/>
      <c r="T314" s="37"/>
    </row>
    <row r="315" spans="1:20" x14ac:dyDescent="0.25">
      <c r="A315" s="21">
        <v>119</v>
      </c>
      <c r="B315" s="38" t="s">
        <v>118</v>
      </c>
      <c r="C315" s="32"/>
      <c r="D315" s="33">
        <v>20494.98</v>
      </c>
      <c r="E315" s="33"/>
      <c r="F315" s="33">
        <v>29816.82</v>
      </c>
      <c r="G315" s="33"/>
      <c r="H315" s="33">
        <v>30898.559999999998</v>
      </c>
      <c r="I315" s="33">
        <v>81068.789999999994</v>
      </c>
      <c r="J315" s="33"/>
      <c r="K315" s="33">
        <v>84074.43</v>
      </c>
      <c r="L315" s="33">
        <v>97182.36</v>
      </c>
      <c r="M315" s="33"/>
      <c r="N315" s="33">
        <v>100021.02</v>
      </c>
      <c r="O315" s="33"/>
      <c r="P315" s="33"/>
      <c r="Q315" s="33"/>
      <c r="R315" s="33"/>
      <c r="S315" s="33"/>
      <c r="T315" s="33"/>
    </row>
    <row r="316" spans="1:20" x14ac:dyDescent="0.25">
      <c r="A316" s="34">
        <v>120</v>
      </c>
      <c r="B316" s="35" t="s">
        <v>471</v>
      </c>
      <c r="C316" s="36"/>
      <c r="D316" s="37">
        <v>5693.05</v>
      </c>
      <c r="E316" s="37"/>
      <c r="F316" s="37">
        <v>8282.4500000000007</v>
      </c>
      <c r="G316" s="37"/>
      <c r="H316" s="37">
        <v>6437.2</v>
      </c>
      <c r="I316" s="37">
        <v>5874.55</v>
      </c>
      <c r="J316" s="37"/>
      <c r="K316" s="37">
        <v>6092.35</v>
      </c>
      <c r="L316" s="37">
        <v>7042.2</v>
      </c>
      <c r="M316" s="37"/>
      <c r="N316" s="37">
        <v>7247.9</v>
      </c>
      <c r="O316" s="37"/>
      <c r="P316" s="37"/>
      <c r="Q316" s="37"/>
      <c r="R316" s="37"/>
      <c r="S316" s="37"/>
      <c r="T316" s="37"/>
    </row>
    <row r="317" spans="1:20" x14ac:dyDescent="0.25">
      <c r="A317" s="31">
        <v>121</v>
      </c>
      <c r="B317" s="24" t="s">
        <v>120</v>
      </c>
      <c r="C317" s="32"/>
      <c r="D317" s="33">
        <v>93366.02</v>
      </c>
      <c r="E317" s="33"/>
      <c r="F317" s="33">
        <v>178900.91999999998</v>
      </c>
      <c r="G317" s="33"/>
      <c r="H317" s="33">
        <v>139043.51999999999</v>
      </c>
      <c r="I317" s="33">
        <v>126890.28</v>
      </c>
      <c r="J317" s="33"/>
      <c r="K317" s="33">
        <v>131594.76</v>
      </c>
      <c r="L317" s="33">
        <v>152111.51999999999</v>
      </c>
      <c r="M317" s="33"/>
      <c r="N317" s="33">
        <v>156554.64000000001</v>
      </c>
      <c r="O317" s="33"/>
      <c r="P317" s="33"/>
      <c r="Q317" s="33"/>
      <c r="R317" s="33"/>
      <c r="S317" s="33"/>
      <c r="T317" s="33"/>
    </row>
    <row r="318" spans="1:20" x14ac:dyDescent="0.25">
      <c r="A318" s="34">
        <v>122</v>
      </c>
      <c r="B318" s="35" t="s">
        <v>121</v>
      </c>
      <c r="C318" s="36"/>
      <c r="D318" s="37">
        <v>10247.49</v>
      </c>
      <c r="E318" s="37"/>
      <c r="F318" s="37">
        <v>14908.41</v>
      </c>
      <c r="G318" s="37"/>
      <c r="H318" s="37">
        <v>11586.96</v>
      </c>
      <c r="I318" s="37">
        <v>10574.19</v>
      </c>
      <c r="J318" s="37"/>
      <c r="K318" s="37">
        <v>10966.23</v>
      </c>
      <c r="L318" s="37">
        <v>12675.96</v>
      </c>
      <c r="M318" s="37"/>
      <c r="N318" s="37">
        <v>13046.22</v>
      </c>
      <c r="O318" s="37"/>
      <c r="P318" s="37"/>
      <c r="Q318" s="37"/>
      <c r="R318" s="37"/>
      <c r="S318" s="37"/>
      <c r="T318" s="37"/>
    </row>
    <row r="319" spans="1:20" x14ac:dyDescent="0.25">
      <c r="A319" s="31">
        <v>123</v>
      </c>
      <c r="B319" s="24" t="s">
        <v>122</v>
      </c>
      <c r="C319" s="32"/>
      <c r="D319" s="33">
        <v>10247.49</v>
      </c>
      <c r="E319" s="33"/>
      <c r="F319" s="33">
        <v>23190.86</v>
      </c>
      <c r="G319" s="33"/>
      <c r="H319" s="33">
        <v>18024.16</v>
      </c>
      <c r="I319" s="33">
        <v>16448.739999999998</v>
      </c>
      <c r="J319" s="33"/>
      <c r="K319" s="33">
        <v>40209.51</v>
      </c>
      <c r="L319" s="33">
        <v>64788.24</v>
      </c>
      <c r="M319" s="33"/>
      <c r="N319" s="33">
        <v>66680.679999999993</v>
      </c>
      <c r="O319" s="33"/>
      <c r="P319" s="33"/>
      <c r="Q319" s="33"/>
      <c r="R319" s="33"/>
      <c r="S319" s="33"/>
      <c r="T319" s="33"/>
    </row>
    <row r="320" spans="1:20" x14ac:dyDescent="0.25">
      <c r="A320" s="34">
        <v>124</v>
      </c>
      <c r="B320" s="35" t="s">
        <v>123</v>
      </c>
      <c r="C320" s="36"/>
      <c r="D320" s="37">
        <v>10247.49</v>
      </c>
      <c r="E320" s="37"/>
      <c r="F320" s="37">
        <v>14908.41</v>
      </c>
      <c r="G320" s="37"/>
      <c r="H320" s="37">
        <v>11586.96</v>
      </c>
      <c r="I320" s="37">
        <v>10574.19</v>
      </c>
      <c r="J320" s="37"/>
      <c r="K320" s="37">
        <v>10966.23</v>
      </c>
      <c r="L320" s="37">
        <v>12675.96</v>
      </c>
      <c r="M320" s="37"/>
      <c r="N320" s="37">
        <v>13046.22</v>
      </c>
      <c r="O320" s="37"/>
      <c r="P320" s="37"/>
      <c r="Q320" s="37"/>
      <c r="R320" s="37"/>
      <c r="S320" s="37"/>
      <c r="T320" s="37"/>
    </row>
    <row r="321" spans="1:20" x14ac:dyDescent="0.25">
      <c r="A321" s="21">
        <v>125</v>
      </c>
      <c r="B321" s="39" t="s">
        <v>124</v>
      </c>
      <c r="C321" s="32"/>
      <c r="D321" s="33">
        <v>76286.87</v>
      </c>
      <c r="E321" s="33"/>
      <c r="F321" s="33">
        <v>110984.83</v>
      </c>
      <c r="G321" s="33"/>
      <c r="H321" s="33">
        <v>86258.48</v>
      </c>
      <c r="I321" s="33">
        <v>78718.97</v>
      </c>
      <c r="J321" s="33"/>
      <c r="K321" s="33">
        <v>81637.490000000005</v>
      </c>
      <c r="L321" s="33">
        <v>94365.48</v>
      </c>
      <c r="M321" s="33"/>
      <c r="N321" s="33">
        <v>97121.86</v>
      </c>
      <c r="O321" s="33"/>
      <c r="P321" s="33"/>
      <c r="Q321" s="33"/>
      <c r="R321" s="33"/>
      <c r="S321" s="33"/>
      <c r="T321" s="33"/>
    </row>
    <row r="322" spans="1:20" x14ac:dyDescent="0.25">
      <c r="A322" s="34">
        <v>126</v>
      </c>
      <c r="B322" s="35" t="s">
        <v>125</v>
      </c>
      <c r="C322" s="36">
        <v>17514.75</v>
      </c>
      <c r="D322" s="37">
        <v>17079.150000000001</v>
      </c>
      <c r="E322" s="37"/>
      <c r="F322" s="37">
        <v>24847.35</v>
      </c>
      <c r="G322" s="37"/>
      <c r="H322" s="37">
        <v>19311.599999999999</v>
      </c>
      <c r="I322" s="37">
        <v>17623.650000000001</v>
      </c>
      <c r="J322" s="37"/>
      <c r="K322" s="37">
        <v>18277.05</v>
      </c>
      <c r="L322" s="37">
        <v>21126.6</v>
      </c>
      <c r="M322" s="37"/>
      <c r="N322" s="37">
        <v>21743.7</v>
      </c>
      <c r="O322" s="37"/>
      <c r="P322" s="37"/>
      <c r="Q322" s="37"/>
      <c r="R322" s="37"/>
      <c r="S322" s="37"/>
      <c r="T322" s="37"/>
    </row>
    <row r="323" spans="1:20" x14ac:dyDescent="0.25">
      <c r="A323" s="31">
        <v>127</v>
      </c>
      <c r="B323" s="24" t="s">
        <v>126</v>
      </c>
      <c r="C323" s="32"/>
      <c r="D323" s="33">
        <v>17079.150000000001</v>
      </c>
      <c r="E323" s="33"/>
      <c r="F323" s="33">
        <v>24847.35</v>
      </c>
      <c r="G323" s="33"/>
      <c r="H323" s="33">
        <v>19311.599999999999</v>
      </c>
      <c r="I323" s="33">
        <v>17623.650000000001</v>
      </c>
      <c r="J323" s="33"/>
      <c r="K323" s="33">
        <v>18277.05</v>
      </c>
      <c r="L323" s="33">
        <v>21126.6</v>
      </c>
      <c r="M323" s="33"/>
      <c r="N323" s="33">
        <v>21743.7</v>
      </c>
      <c r="O323" s="33"/>
      <c r="P323" s="33"/>
      <c r="Q323" s="33"/>
      <c r="R323" s="33"/>
      <c r="S323" s="33"/>
      <c r="T323" s="33"/>
    </row>
    <row r="324" spans="1:20" x14ac:dyDescent="0.25">
      <c r="A324" s="34">
        <v>128</v>
      </c>
      <c r="B324" s="35" t="s">
        <v>437</v>
      </c>
      <c r="C324" s="36"/>
      <c r="D324" s="37"/>
      <c r="E324" s="37"/>
      <c r="F324" s="37">
        <v>107671.85</v>
      </c>
      <c r="G324" s="37"/>
      <c r="H324" s="37">
        <v>83683.600000000006</v>
      </c>
      <c r="I324" s="37">
        <v>76369.149999999994</v>
      </c>
      <c r="J324" s="37"/>
      <c r="K324" s="37">
        <v>79200.55</v>
      </c>
      <c r="L324" s="37">
        <v>91548.6</v>
      </c>
      <c r="M324" s="37"/>
      <c r="N324" s="37">
        <v>94222.7</v>
      </c>
      <c r="O324" s="37"/>
      <c r="P324" s="37"/>
      <c r="Q324" s="37"/>
      <c r="R324" s="37"/>
      <c r="S324" s="37"/>
      <c r="T324" s="37"/>
    </row>
    <row r="325" spans="1:20" x14ac:dyDescent="0.25">
      <c r="A325" s="21">
        <v>129</v>
      </c>
      <c r="B325" s="39" t="s">
        <v>127</v>
      </c>
      <c r="C325" s="32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</row>
    <row r="326" spans="1:20" x14ac:dyDescent="0.25">
      <c r="A326" s="34">
        <v>130</v>
      </c>
      <c r="B326" s="35" t="s">
        <v>128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12184.7</v>
      </c>
      <c r="L326" s="37">
        <v>15492.84</v>
      </c>
      <c r="M326" s="37"/>
      <c r="N326" s="37">
        <v>15945.380000000001</v>
      </c>
      <c r="O326" s="37"/>
      <c r="P326" s="37"/>
      <c r="Q326" s="37"/>
      <c r="R326" s="37"/>
      <c r="S326" s="37"/>
      <c r="T326" s="37"/>
    </row>
    <row r="327" spans="1:20" x14ac:dyDescent="0.25">
      <c r="A327" s="21">
        <v>131</v>
      </c>
      <c r="B327" s="38" t="s">
        <v>129</v>
      </c>
      <c r="C327" s="32"/>
      <c r="D327" s="33">
        <v>78564.09</v>
      </c>
      <c r="E327" s="33"/>
      <c r="F327" s="33">
        <v>114297.81</v>
      </c>
      <c r="G327" s="33"/>
      <c r="H327" s="33">
        <v>88833.36</v>
      </c>
      <c r="I327" s="33">
        <v>82243.7</v>
      </c>
      <c r="J327" s="33"/>
      <c r="K327" s="33">
        <v>74326.67</v>
      </c>
      <c r="L327" s="33">
        <v>95773.92</v>
      </c>
      <c r="M327" s="33"/>
      <c r="N327" s="33">
        <v>95672.28</v>
      </c>
      <c r="O327" s="33"/>
      <c r="P327" s="33"/>
      <c r="Q327" s="33"/>
      <c r="R327" s="33"/>
      <c r="S327" s="33"/>
      <c r="T327" s="33"/>
    </row>
    <row r="328" spans="1:20" x14ac:dyDescent="0.25">
      <c r="A328" s="34">
        <v>132</v>
      </c>
      <c r="B328" s="35" t="s">
        <v>130</v>
      </c>
      <c r="C328" s="36"/>
      <c r="D328" s="37">
        <v>157128.18</v>
      </c>
      <c r="E328" s="37"/>
      <c r="F328" s="37">
        <v>228595.62</v>
      </c>
      <c r="G328" s="37"/>
      <c r="H328" s="37">
        <v>177666.72</v>
      </c>
      <c r="I328" s="37">
        <v>162137.57999999999</v>
      </c>
      <c r="J328" s="37"/>
      <c r="K328" s="37">
        <v>168148.86</v>
      </c>
      <c r="L328" s="37">
        <v>194364.72</v>
      </c>
      <c r="M328" s="37"/>
      <c r="N328" s="37">
        <v>200042.04</v>
      </c>
      <c r="O328" s="37"/>
      <c r="P328" s="37"/>
      <c r="Q328" s="37"/>
      <c r="R328" s="37"/>
      <c r="S328" s="37"/>
      <c r="T328" s="37"/>
    </row>
    <row r="329" spans="1:20" ht="13.5" customHeight="1" x14ac:dyDescent="0.25">
      <c r="A329" s="31">
        <v>133</v>
      </c>
      <c r="B329" s="38" t="s">
        <v>131</v>
      </c>
      <c r="C329" s="32"/>
      <c r="D329" s="33"/>
      <c r="E329" s="33"/>
      <c r="F329" s="33"/>
      <c r="G329" s="33"/>
      <c r="H329" s="33"/>
      <c r="I329" s="33"/>
      <c r="J329" s="33"/>
      <c r="K329" s="33">
        <v>3655.41</v>
      </c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A330" s="34">
        <v>134</v>
      </c>
      <c r="B330" s="35" t="s">
        <v>132</v>
      </c>
      <c r="C330" s="36"/>
      <c r="D330" s="37">
        <v>5693.05</v>
      </c>
      <c r="E330" s="37"/>
      <c r="F330" s="37">
        <v>8282.4500000000007</v>
      </c>
      <c r="G330" s="37"/>
      <c r="H330" s="37">
        <v>6437.2</v>
      </c>
      <c r="I330" s="37">
        <v>5874.55</v>
      </c>
      <c r="J330" s="37"/>
      <c r="K330" s="37">
        <v>6092.35</v>
      </c>
      <c r="L330" s="37">
        <v>7042.2</v>
      </c>
      <c r="M330" s="37"/>
      <c r="N330" s="37">
        <v>2899.16</v>
      </c>
      <c r="O330" s="37"/>
      <c r="P330" s="37"/>
      <c r="Q330" s="37"/>
      <c r="R330" s="37"/>
      <c r="S330" s="37"/>
      <c r="T330" s="37"/>
    </row>
    <row r="331" spans="1:20" x14ac:dyDescent="0.25">
      <c r="A331" s="31">
        <v>135</v>
      </c>
      <c r="B331" s="24" t="s">
        <v>133</v>
      </c>
      <c r="C331" s="32"/>
      <c r="D331" s="33">
        <v>97920.459999999992</v>
      </c>
      <c r="E331" s="33"/>
      <c r="F331" s="33">
        <v>142458.14000000001</v>
      </c>
      <c r="G331" s="33"/>
      <c r="H331" s="33">
        <v>110719.84</v>
      </c>
      <c r="I331" s="33">
        <v>101042.26</v>
      </c>
      <c r="J331" s="33"/>
      <c r="K331" s="33">
        <v>104788.42</v>
      </c>
      <c r="L331" s="33">
        <v>121125.84</v>
      </c>
      <c r="M331" s="33"/>
      <c r="N331" s="33">
        <v>124663.88</v>
      </c>
      <c r="O331" s="33"/>
      <c r="P331" s="33"/>
      <c r="Q331" s="33"/>
      <c r="R331" s="33"/>
      <c r="S331" s="33"/>
      <c r="T331" s="33"/>
    </row>
    <row r="332" spans="1:20" x14ac:dyDescent="0.25">
      <c r="A332" s="34">
        <v>136</v>
      </c>
      <c r="B332" s="35" t="s">
        <v>134</v>
      </c>
      <c r="C332" s="36"/>
      <c r="D332" s="37">
        <v>29603.86</v>
      </c>
      <c r="E332" s="37"/>
      <c r="F332" s="37">
        <v>43068.74</v>
      </c>
      <c r="G332" s="37"/>
      <c r="H332" s="37">
        <v>33473.440000000002</v>
      </c>
      <c r="I332" s="37">
        <v>30547.66</v>
      </c>
      <c r="J332" s="37"/>
      <c r="K332" s="37">
        <v>24369.4</v>
      </c>
      <c r="L332" s="37">
        <v>28168.799999999999</v>
      </c>
      <c r="M332" s="37"/>
      <c r="N332" s="37">
        <v>28991.599999999999</v>
      </c>
      <c r="O332" s="37">
        <v>27854.2</v>
      </c>
      <c r="P332" s="37"/>
      <c r="Q332" s="37"/>
      <c r="R332" s="37"/>
      <c r="S332" s="37"/>
      <c r="T332" s="37"/>
    </row>
    <row r="333" spans="1:20" x14ac:dyDescent="0.25">
      <c r="A333" s="21">
        <v>137</v>
      </c>
      <c r="B333" s="39" t="s">
        <v>438</v>
      </c>
      <c r="C333" s="32">
        <v>216500</v>
      </c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>
        <v>980837.4</v>
      </c>
      <c r="O333" s="33"/>
      <c r="P333" s="33"/>
      <c r="Q333" s="33"/>
      <c r="R333" s="33"/>
      <c r="S333" s="33"/>
      <c r="T333" s="33"/>
    </row>
    <row r="334" spans="1:20" x14ac:dyDescent="0.25">
      <c r="A334" s="34">
        <v>138</v>
      </c>
      <c r="B334" s="35" t="s">
        <v>135</v>
      </c>
      <c r="C334" s="36">
        <v>38532.449999999997</v>
      </c>
      <c r="D334" s="37">
        <v>37574.129999999997</v>
      </c>
      <c r="E334" s="37"/>
      <c r="F334" s="37">
        <v>54664.17</v>
      </c>
      <c r="G334" s="37"/>
      <c r="H334" s="37">
        <v>59222.239999999998</v>
      </c>
      <c r="I334" s="37">
        <v>54045.86</v>
      </c>
      <c r="J334" s="37"/>
      <c r="K334" s="37">
        <v>53612.68</v>
      </c>
      <c r="L334" s="37">
        <v>61971.360000000001</v>
      </c>
      <c r="M334" s="37"/>
      <c r="N334" s="37">
        <v>63781.520000000004</v>
      </c>
      <c r="O334" s="37"/>
      <c r="P334" s="37"/>
      <c r="Q334" s="37"/>
      <c r="R334" s="37"/>
      <c r="S334" s="37"/>
      <c r="T334" s="37"/>
    </row>
    <row r="335" spans="1:20" x14ac:dyDescent="0.25">
      <c r="A335" s="21">
        <v>139</v>
      </c>
      <c r="B335" s="38" t="s">
        <v>446</v>
      </c>
      <c r="C335" s="32">
        <v>196500</v>
      </c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</row>
    <row r="336" spans="1:20" x14ac:dyDescent="0.25">
      <c r="A336" s="34">
        <v>140</v>
      </c>
      <c r="B336" s="35" t="s">
        <v>136</v>
      </c>
      <c r="C336" s="36"/>
      <c r="D336" s="37">
        <v>3415.83</v>
      </c>
      <c r="E336" s="37"/>
      <c r="F336" s="37">
        <v>4969.47</v>
      </c>
      <c r="G336" s="37"/>
      <c r="H336" s="37">
        <v>3862.3199999999997</v>
      </c>
      <c r="I336" s="37">
        <v>3524.73</v>
      </c>
      <c r="J336" s="37"/>
      <c r="K336" s="37">
        <v>3655.41</v>
      </c>
      <c r="L336" s="37">
        <v>4225.32</v>
      </c>
      <c r="M336" s="37"/>
      <c r="N336" s="37">
        <v>4348.74</v>
      </c>
      <c r="O336" s="37"/>
      <c r="P336" s="37"/>
      <c r="Q336" s="37"/>
      <c r="R336" s="37"/>
      <c r="S336" s="37"/>
      <c r="T336" s="37"/>
    </row>
    <row r="337" spans="1:20" x14ac:dyDescent="0.25">
      <c r="A337" s="21">
        <v>141</v>
      </c>
      <c r="B337" s="39" t="s">
        <v>156</v>
      </c>
      <c r="C337" s="32"/>
      <c r="D337" s="33">
        <v>6831.66</v>
      </c>
      <c r="E337" s="33"/>
      <c r="F337" s="33">
        <v>9938.94</v>
      </c>
      <c r="G337" s="42"/>
      <c r="H337" s="42">
        <v>7724.6399999999994</v>
      </c>
      <c r="I337" s="33">
        <v>7049.46</v>
      </c>
      <c r="J337" s="33"/>
      <c r="K337" s="33">
        <v>7310.82</v>
      </c>
      <c r="L337" s="33">
        <v>8450.64</v>
      </c>
      <c r="M337" s="33"/>
      <c r="N337" s="33">
        <v>8697.48</v>
      </c>
      <c r="O337" s="33">
        <v>8356.26</v>
      </c>
      <c r="P337" s="33"/>
      <c r="Q337" s="33"/>
      <c r="R337" s="33"/>
      <c r="S337" s="33"/>
      <c r="T337" s="33"/>
    </row>
    <row r="338" spans="1:20" x14ac:dyDescent="0.25">
      <c r="A338" s="34">
        <v>142</v>
      </c>
      <c r="B338" s="35" t="s">
        <v>137</v>
      </c>
      <c r="C338" s="36"/>
      <c r="D338" s="37">
        <v>6831.66</v>
      </c>
      <c r="E338" s="37"/>
      <c r="F338" s="37">
        <v>9938.94</v>
      </c>
      <c r="G338" s="37"/>
      <c r="H338" s="37">
        <v>11586.96</v>
      </c>
      <c r="I338" s="37">
        <v>10574.19</v>
      </c>
      <c r="J338" s="37"/>
      <c r="K338" s="37">
        <v>7310.82</v>
      </c>
      <c r="L338" s="37">
        <v>8450.64</v>
      </c>
      <c r="M338" s="37"/>
      <c r="N338" s="37">
        <v>8697.48</v>
      </c>
      <c r="O338" s="37"/>
      <c r="P338" s="37"/>
      <c r="Q338" s="37"/>
      <c r="R338" s="37"/>
      <c r="S338" s="37"/>
      <c r="T338" s="37"/>
    </row>
    <row r="339" spans="1:20" x14ac:dyDescent="0.25">
      <c r="A339" s="31">
        <v>143</v>
      </c>
      <c r="B339" s="24" t="s">
        <v>139</v>
      </c>
      <c r="C339" s="32"/>
      <c r="D339" s="33">
        <v>3415.83</v>
      </c>
      <c r="E339" s="33"/>
      <c r="F339" s="33">
        <v>4969.47</v>
      </c>
      <c r="G339" s="33"/>
      <c r="H339" s="33">
        <v>3862.3199999999997</v>
      </c>
      <c r="I339" s="33">
        <v>3524.73</v>
      </c>
      <c r="J339" s="33"/>
      <c r="K339" s="33">
        <v>3655.41</v>
      </c>
      <c r="L339" s="33">
        <v>4225.32</v>
      </c>
      <c r="M339" s="33"/>
      <c r="N339" s="33">
        <v>4348.74</v>
      </c>
      <c r="O339" s="33"/>
      <c r="P339" s="33"/>
      <c r="Q339" s="33"/>
      <c r="R339" s="33"/>
      <c r="S339" s="33"/>
      <c r="T339" s="33"/>
    </row>
    <row r="340" spans="1:20" x14ac:dyDescent="0.25">
      <c r="A340" s="34">
        <v>144</v>
      </c>
      <c r="B340" s="35" t="s">
        <v>140</v>
      </c>
      <c r="C340" s="36"/>
      <c r="D340" s="37">
        <v>33019.69</v>
      </c>
      <c r="E340" s="37"/>
      <c r="F340" s="37">
        <v>48038.21</v>
      </c>
      <c r="G340" s="37"/>
      <c r="H340" s="37">
        <v>54072.479999999996</v>
      </c>
      <c r="I340" s="37">
        <v>49346.22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/>
      <c r="P340" s="37"/>
      <c r="Q340" s="37"/>
      <c r="R340" s="37"/>
      <c r="S340" s="37"/>
      <c r="T340" s="37"/>
    </row>
    <row r="341" spans="1:20" x14ac:dyDescent="0.25">
      <c r="A341" s="31">
        <v>145</v>
      </c>
      <c r="B341" s="39" t="s">
        <v>141</v>
      </c>
      <c r="C341" s="32"/>
      <c r="D341" s="33">
        <v>3415.83</v>
      </c>
      <c r="E341" s="33"/>
      <c r="F341" s="33">
        <v>4969.47</v>
      </c>
      <c r="G341" s="33"/>
      <c r="H341" s="33">
        <v>3862.3199999999997</v>
      </c>
      <c r="I341" s="33">
        <v>3524.73</v>
      </c>
      <c r="J341" s="33"/>
      <c r="K341" s="33">
        <v>3655.41</v>
      </c>
      <c r="L341" s="33">
        <v>4225.32</v>
      </c>
      <c r="M341" s="33"/>
      <c r="N341" s="33">
        <v>4348.74</v>
      </c>
      <c r="O341" s="33"/>
      <c r="P341" s="33"/>
      <c r="Q341" s="33"/>
      <c r="R341" s="33"/>
      <c r="S341" s="33"/>
      <c r="T341" s="33"/>
    </row>
    <row r="342" spans="1:20" x14ac:dyDescent="0.25">
      <c r="A342" s="34">
        <v>146</v>
      </c>
      <c r="B342" s="263" t="s">
        <v>142</v>
      </c>
      <c r="C342" s="262"/>
      <c r="D342" s="37">
        <v>17079.150000000001</v>
      </c>
      <c r="E342" s="37"/>
      <c r="F342" s="37">
        <v>24847.35</v>
      </c>
      <c r="G342" s="37"/>
      <c r="H342" s="37">
        <v>19311.599999999999</v>
      </c>
      <c r="I342" s="37">
        <v>17623.650000000001</v>
      </c>
      <c r="J342" s="37"/>
      <c r="K342" s="37">
        <v>18277.05</v>
      </c>
      <c r="L342" s="37">
        <v>21126.6</v>
      </c>
      <c r="M342" s="37"/>
      <c r="N342" s="37">
        <v>21743.7</v>
      </c>
      <c r="O342" s="37"/>
      <c r="P342" s="37"/>
      <c r="Q342" s="37"/>
      <c r="R342" s="37"/>
      <c r="S342" s="37"/>
      <c r="T342" s="37"/>
    </row>
    <row r="343" spans="1:20" x14ac:dyDescent="0.25">
      <c r="A343" s="31">
        <v>147</v>
      </c>
      <c r="B343" s="38" t="s">
        <v>147</v>
      </c>
      <c r="C343" s="32"/>
      <c r="D343" s="33">
        <v>10247.49</v>
      </c>
      <c r="E343" s="33"/>
      <c r="F343" s="33">
        <v>14908.41</v>
      </c>
      <c r="G343" s="33"/>
      <c r="H343" s="33">
        <v>11586.96</v>
      </c>
      <c r="I343" s="33">
        <v>10574.19</v>
      </c>
      <c r="J343" s="33"/>
      <c r="K343" s="33">
        <v>10966.23</v>
      </c>
      <c r="L343" s="33">
        <v>12675.96</v>
      </c>
      <c r="M343" s="33"/>
      <c r="N343" s="33">
        <v>13046.22</v>
      </c>
      <c r="O343" s="33"/>
      <c r="P343" s="33"/>
      <c r="Q343" s="33"/>
      <c r="R343" s="33"/>
      <c r="S343" s="33"/>
      <c r="T343" s="33"/>
    </row>
    <row r="344" spans="1:20" x14ac:dyDescent="0.25">
      <c r="A344" s="34">
        <v>148</v>
      </c>
      <c r="B344" s="35" t="s">
        <v>143</v>
      </c>
      <c r="C344" s="36"/>
      <c r="D344" s="37">
        <v>6831.66</v>
      </c>
      <c r="E344" s="37"/>
      <c r="F344" s="37">
        <v>9938.94</v>
      </c>
      <c r="G344" s="37"/>
      <c r="H344" s="37">
        <v>7724.6399999999994</v>
      </c>
      <c r="I344" s="37">
        <v>7049.46</v>
      </c>
      <c r="J344" s="37"/>
      <c r="K344" s="37">
        <v>7310.82</v>
      </c>
      <c r="L344" s="37">
        <v>8450.64</v>
      </c>
      <c r="M344" s="37"/>
      <c r="N344" s="37">
        <v>8697.48</v>
      </c>
      <c r="O344" s="37"/>
      <c r="P344" s="37"/>
      <c r="Q344" s="37"/>
      <c r="R344" s="37"/>
      <c r="S344" s="37"/>
      <c r="T344" s="37"/>
    </row>
    <row r="345" spans="1:20" x14ac:dyDescent="0.25">
      <c r="A345" s="31">
        <v>149</v>
      </c>
      <c r="B345" s="38" t="s">
        <v>144</v>
      </c>
      <c r="C345" s="32"/>
      <c r="D345" s="33">
        <v>17079.150000000001</v>
      </c>
      <c r="E345" s="33"/>
      <c r="F345" s="33">
        <v>24847.35</v>
      </c>
      <c r="G345" s="33"/>
      <c r="H345" s="33">
        <v>19311.599999999999</v>
      </c>
      <c r="I345" s="33">
        <v>17623.650000000001</v>
      </c>
      <c r="J345" s="33"/>
      <c r="K345" s="33">
        <v>18277.05</v>
      </c>
      <c r="L345" s="33">
        <v>21126.6</v>
      </c>
      <c r="M345" s="33"/>
      <c r="N345" s="33">
        <v>21743.7</v>
      </c>
      <c r="O345" s="33"/>
      <c r="P345" s="33"/>
      <c r="Q345" s="33"/>
      <c r="R345" s="33"/>
      <c r="S345" s="33"/>
      <c r="T345" s="33"/>
    </row>
    <row r="346" spans="1:20" x14ac:dyDescent="0.25">
      <c r="A346" s="34">
        <v>150</v>
      </c>
      <c r="B346" s="35" t="s">
        <v>145</v>
      </c>
      <c r="C346" s="36"/>
      <c r="D346" s="37">
        <v>25049.42</v>
      </c>
      <c r="E346" s="37"/>
      <c r="F346" s="37">
        <v>36442.78</v>
      </c>
      <c r="G346" s="37"/>
      <c r="H346" s="37">
        <v>28323.68</v>
      </c>
      <c r="I346" s="37">
        <v>25848.02</v>
      </c>
      <c r="J346" s="37"/>
      <c r="K346" s="37">
        <v>26806.34</v>
      </c>
      <c r="L346" s="37">
        <v>30985.68</v>
      </c>
      <c r="M346" s="37"/>
      <c r="N346" s="37">
        <v>31890.760000000002</v>
      </c>
      <c r="O346" s="37"/>
      <c r="P346" s="37"/>
      <c r="Q346" s="37"/>
      <c r="R346" s="37"/>
      <c r="S346" s="37"/>
      <c r="T346" s="37"/>
    </row>
    <row r="347" spans="1:20" x14ac:dyDescent="0.25">
      <c r="A347" s="21">
        <v>151</v>
      </c>
      <c r="B347" s="39" t="s">
        <v>153</v>
      </c>
      <c r="C347" s="33"/>
      <c r="D347" s="33">
        <v>17079.150000000001</v>
      </c>
      <c r="E347" s="33"/>
      <c r="F347" s="33">
        <v>24847.35</v>
      </c>
      <c r="G347" s="42"/>
      <c r="H347" s="42">
        <v>25748.799999999999</v>
      </c>
      <c r="I347" s="33">
        <v>23498.2</v>
      </c>
      <c r="J347" s="33"/>
      <c r="K347" s="33">
        <v>24369.4</v>
      </c>
      <c r="L347" s="33">
        <v>28168.799999999999</v>
      </c>
      <c r="M347" s="33"/>
      <c r="N347" s="33">
        <v>28991.599999999999</v>
      </c>
      <c r="O347" s="33"/>
      <c r="P347" s="33"/>
      <c r="Q347" s="33"/>
      <c r="R347" s="33"/>
      <c r="S347" s="33"/>
      <c r="T347" s="33"/>
    </row>
    <row r="348" spans="1:20" x14ac:dyDescent="0.25">
      <c r="A348" s="34">
        <v>152</v>
      </c>
      <c r="B348" s="35" t="s">
        <v>485</v>
      </c>
      <c r="C348" s="36"/>
      <c r="D348" s="37"/>
      <c r="E348" s="37"/>
      <c r="F348" s="37"/>
      <c r="G348" s="37">
        <f>1500*102.5+51250</f>
        <v>205000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</row>
    <row r="349" spans="1:20" x14ac:dyDescent="0.25">
      <c r="A349" s="21">
        <v>153</v>
      </c>
      <c r="B349" s="292" t="s">
        <v>486</v>
      </c>
      <c r="C349" s="33"/>
      <c r="D349" s="33"/>
      <c r="E349" s="33"/>
      <c r="F349" s="33"/>
      <c r="G349" s="33">
        <f>153750+51250</f>
        <v>205000</v>
      </c>
      <c r="H349" s="33"/>
      <c r="I349" s="33"/>
      <c r="J349" s="33"/>
      <c r="K349" s="33"/>
      <c r="L349" s="33"/>
      <c r="M349" s="33"/>
      <c r="N349" s="33">
        <v>140400</v>
      </c>
      <c r="O349" s="33"/>
      <c r="P349" s="33"/>
      <c r="Q349" s="33"/>
      <c r="R349" s="33"/>
      <c r="S349" s="33"/>
      <c r="T349" s="33"/>
    </row>
    <row r="350" spans="1:20" x14ac:dyDescent="0.25">
      <c r="A350" s="34">
        <v>154</v>
      </c>
      <c r="B350" s="35" t="s">
        <v>515</v>
      </c>
      <c r="C350" s="36"/>
      <c r="D350" s="37"/>
      <c r="E350" s="37"/>
      <c r="F350" s="37"/>
      <c r="G350" s="37"/>
      <c r="H350" s="37"/>
      <c r="I350" s="37"/>
      <c r="J350" s="37">
        <v>209500</v>
      </c>
      <c r="K350" s="37"/>
      <c r="L350" s="37"/>
      <c r="M350" s="37"/>
      <c r="N350" s="37">
        <v>92664</v>
      </c>
      <c r="O350" s="37"/>
      <c r="P350" s="37"/>
      <c r="Q350" s="37"/>
      <c r="R350" s="37"/>
      <c r="S350" s="37"/>
      <c r="T350" s="37"/>
    </row>
    <row r="351" spans="1:20" x14ac:dyDescent="0.25">
      <c r="A351" s="21">
        <v>155</v>
      </c>
      <c r="B351" s="370" t="s">
        <v>556</v>
      </c>
      <c r="C351" s="33"/>
      <c r="D351" s="33"/>
      <c r="E351" s="33"/>
      <c r="F351" s="33"/>
      <c r="G351" s="33"/>
      <c r="H351" s="256"/>
      <c r="I351" s="33"/>
      <c r="J351" s="33"/>
      <c r="K351" s="33"/>
      <c r="L351" s="33"/>
      <c r="M351" s="33">
        <f>214000-107000</f>
        <v>107000</v>
      </c>
      <c r="N351" s="33"/>
      <c r="O351" s="33"/>
      <c r="P351" s="33"/>
      <c r="Q351" s="33"/>
      <c r="R351" s="33"/>
      <c r="S351" s="33"/>
      <c r="T351" s="33"/>
    </row>
    <row r="352" spans="1:20" x14ac:dyDescent="0.25">
      <c r="A352" s="34">
        <v>156</v>
      </c>
      <c r="B352" s="35" t="s">
        <v>553</v>
      </c>
      <c r="C352" s="36"/>
      <c r="D352" s="37"/>
      <c r="E352" s="37"/>
      <c r="F352" s="37"/>
      <c r="G352" s="37"/>
      <c r="H352" s="37"/>
      <c r="I352" s="37"/>
      <c r="J352" s="37"/>
      <c r="K352" s="37"/>
      <c r="L352" s="37"/>
      <c r="M352" s="37">
        <f>214000-214000</f>
        <v>0</v>
      </c>
      <c r="N352" s="37"/>
      <c r="O352" s="37"/>
      <c r="P352" s="37"/>
      <c r="Q352" s="37"/>
      <c r="R352" s="37"/>
      <c r="S352" s="37"/>
      <c r="T352" s="37"/>
    </row>
    <row r="353" spans="1:20" x14ac:dyDescent="0.25">
      <c r="A353" s="21">
        <v>157</v>
      </c>
      <c r="B353" s="292" t="s">
        <v>559</v>
      </c>
      <c r="C353" s="33"/>
      <c r="D353" s="33"/>
      <c r="E353" s="33"/>
      <c r="F353" s="33"/>
      <c r="G353" s="42"/>
      <c r="H353" s="33"/>
      <c r="I353" s="33"/>
      <c r="J353" s="33"/>
      <c r="K353" s="33"/>
      <c r="L353" s="33"/>
      <c r="M353" s="33">
        <f>214000-107000</f>
        <v>107000</v>
      </c>
      <c r="N353" s="33"/>
      <c r="O353" s="33"/>
      <c r="P353" s="33"/>
      <c r="Q353" s="33"/>
      <c r="R353" s="33"/>
      <c r="S353" s="33"/>
      <c r="T353" s="33"/>
    </row>
    <row r="354" spans="1:20" x14ac:dyDescent="0.25">
      <c r="A354" s="34">
        <v>158</v>
      </c>
      <c r="B354" s="35" t="s">
        <v>558</v>
      </c>
      <c r="C354" s="36"/>
      <c r="D354" s="37"/>
      <c r="E354" s="37"/>
      <c r="F354" s="37"/>
      <c r="G354" s="37"/>
      <c r="H354" s="37"/>
      <c r="I354" s="37"/>
      <c r="J354" s="37"/>
      <c r="K354" s="37"/>
      <c r="L354" s="37"/>
      <c r="M354" s="37">
        <v>214000</v>
      </c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159</v>
      </c>
      <c r="B355" s="39" t="s">
        <v>560</v>
      </c>
      <c r="C355" s="33"/>
      <c r="D355" s="33"/>
      <c r="E355" s="33"/>
      <c r="F355" s="33"/>
      <c r="G355" s="42"/>
      <c r="H355" s="33"/>
      <c r="I355" s="33"/>
      <c r="J355" s="371"/>
      <c r="K355" s="33"/>
      <c r="L355" s="33"/>
      <c r="M355" s="33">
        <f>1500*107+53500</f>
        <v>214000</v>
      </c>
      <c r="N355" s="33"/>
      <c r="O355" s="33"/>
      <c r="P355" s="33"/>
      <c r="Q355" s="33"/>
      <c r="R355" s="33"/>
      <c r="S355" s="33"/>
      <c r="T355" s="33"/>
    </row>
    <row r="356" spans="1:20" x14ac:dyDescent="0.25">
      <c r="A356" s="34">
        <v>160</v>
      </c>
      <c r="B356" s="35" t="s">
        <v>576</v>
      </c>
      <c r="C356" s="36"/>
      <c r="D356" s="37"/>
      <c r="E356" s="37"/>
      <c r="F356" s="37"/>
      <c r="G356" s="37"/>
      <c r="H356" s="37"/>
      <c r="I356" s="37"/>
      <c r="J356" s="37"/>
      <c r="K356" s="37"/>
      <c r="L356" s="37"/>
      <c r="M356" s="372">
        <v>218000</v>
      </c>
      <c r="N356" s="37"/>
      <c r="O356" s="37"/>
      <c r="P356" s="37"/>
      <c r="Q356" s="37"/>
      <c r="R356" s="37"/>
      <c r="S356" s="37"/>
      <c r="T356" s="37"/>
    </row>
    <row r="357" spans="1:20" x14ac:dyDescent="0.25">
      <c r="A357" s="21">
        <v>161</v>
      </c>
      <c r="B357" s="39" t="s">
        <v>579</v>
      </c>
      <c r="C357" s="33"/>
      <c r="D357" s="33"/>
      <c r="E357" s="33"/>
      <c r="F357" s="33"/>
      <c r="G357" s="42"/>
      <c r="H357" s="33"/>
      <c r="I357" s="33"/>
      <c r="J357" s="33"/>
      <c r="K357" s="33"/>
      <c r="L357" s="33"/>
      <c r="M357" s="33">
        <v>1416292.9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162</v>
      </c>
      <c r="B358" s="35" t="s">
        <v>591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163</v>
      </c>
      <c r="B359" s="39" t="s">
        <v>590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164</v>
      </c>
      <c r="B360" s="35"/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</row>
    <row r="361" spans="1:20" x14ac:dyDescent="0.25">
      <c r="A361" s="301">
        <v>165</v>
      </c>
      <c r="B361" s="39"/>
      <c r="C361" s="33"/>
      <c r="D361" s="33"/>
      <c r="E361" s="33"/>
      <c r="F361" s="33"/>
      <c r="G361" s="42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02"/>
    </row>
    <row r="362" spans="1:20" x14ac:dyDescent="0.25">
      <c r="A362" s="298">
        <v>166</v>
      </c>
      <c r="B362" s="300"/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</row>
    <row r="363" spans="1:20" x14ac:dyDescent="0.25">
      <c r="A363" s="303">
        <v>167</v>
      </c>
      <c r="B363" s="39"/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</row>
    <row r="364" spans="1:20" x14ac:dyDescent="0.25">
      <c r="A364" s="34"/>
      <c r="B364" s="35"/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</row>
    <row r="365" spans="1:20" x14ac:dyDescent="0.25">
      <c r="A365" s="21"/>
      <c r="B365" s="39"/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A366" s="315">
        <v>1</v>
      </c>
      <c r="B366" s="316" t="s">
        <v>158</v>
      </c>
      <c r="C366" s="317"/>
      <c r="D366" s="317"/>
      <c r="E366" s="318"/>
      <c r="F366" s="318"/>
      <c r="G366" s="319"/>
      <c r="H366" s="318"/>
      <c r="I366" s="318"/>
      <c r="J366" s="318"/>
      <c r="K366" s="318"/>
      <c r="L366" s="317"/>
      <c r="M366" s="318">
        <v>1950000</v>
      </c>
      <c r="N366" s="318"/>
      <c r="O366" s="318"/>
      <c r="P366" s="318"/>
      <c r="Q366" s="318"/>
      <c r="R366" s="318"/>
      <c r="S366" s="318"/>
      <c r="T366" s="318"/>
    </row>
    <row r="367" spans="1:20" x14ac:dyDescent="0.25">
      <c r="A367" s="6">
        <v>2</v>
      </c>
      <c r="B367" s="25" t="s">
        <v>159</v>
      </c>
      <c r="C367" s="33"/>
      <c r="D367" s="43"/>
      <c r="E367" s="273"/>
      <c r="F367" s="273"/>
      <c r="G367" s="269"/>
      <c r="H367" s="270"/>
      <c r="I367" s="271"/>
      <c r="J367" s="271"/>
      <c r="K367" s="269"/>
      <c r="L367" s="272"/>
      <c r="M367" s="269"/>
      <c r="N367" s="269"/>
      <c r="O367" s="272"/>
      <c r="P367" s="269"/>
      <c r="Q367" s="38"/>
      <c r="R367" s="38"/>
      <c r="S367" s="38"/>
      <c r="T367" s="38"/>
    </row>
    <row r="368" spans="1:20" x14ac:dyDescent="0.25">
      <c r="A368" s="315">
        <v>3</v>
      </c>
      <c r="B368" s="316" t="s">
        <v>160</v>
      </c>
      <c r="C368" s="317"/>
      <c r="D368" s="317"/>
      <c r="E368" s="318"/>
      <c r="F368" s="318"/>
      <c r="G368" s="319"/>
      <c r="H368" s="318"/>
      <c r="I368" s="318"/>
      <c r="J368" s="318"/>
      <c r="K368" s="318"/>
      <c r="L368" s="317"/>
      <c r="M368" s="318">
        <v>450000</v>
      </c>
      <c r="N368" s="318"/>
      <c r="O368" s="318"/>
      <c r="P368" s="318"/>
      <c r="Q368" s="318"/>
      <c r="R368" s="318"/>
      <c r="S368" s="318"/>
      <c r="T368" s="318"/>
    </row>
    <row r="369" spans="1:21" x14ac:dyDescent="0.25">
      <c r="A369" s="6">
        <v>4</v>
      </c>
      <c r="B369" s="25" t="s">
        <v>161</v>
      </c>
      <c r="C369" s="32"/>
      <c r="D369" s="43"/>
      <c r="E369" s="273"/>
      <c r="F369" s="273"/>
      <c r="G369" s="269"/>
      <c r="H369" s="270"/>
      <c r="I369" s="271"/>
      <c r="J369" s="271"/>
      <c r="K369" s="269"/>
      <c r="L369" s="272"/>
      <c r="M369" s="269"/>
      <c r="N369" s="269"/>
      <c r="O369" s="269"/>
      <c r="P369" s="269"/>
      <c r="Q369" s="38"/>
      <c r="R369" s="38"/>
      <c r="S369" s="38"/>
      <c r="T369" s="38"/>
    </row>
    <row r="370" spans="1:21" x14ac:dyDescent="0.25">
      <c r="A370" s="315">
        <v>5</v>
      </c>
      <c r="B370" s="316" t="s">
        <v>162</v>
      </c>
      <c r="C370" s="317"/>
      <c r="D370" s="317"/>
      <c r="E370" s="318"/>
      <c r="F370" s="318"/>
      <c r="G370" s="319"/>
      <c r="H370" s="318">
        <v>428000</v>
      </c>
      <c r="I370" s="318"/>
      <c r="J370" s="318"/>
      <c r="K370" s="318"/>
      <c r="L370" s="317"/>
      <c r="M370" s="318">
        <v>450000</v>
      </c>
      <c r="N370" s="318"/>
      <c r="O370" s="318"/>
      <c r="P370" s="318"/>
      <c r="Q370" s="318"/>
      <c r="R370" s="318"/>
      <c r="S370" s="318"/>
      <c r="T370" s="318"/>
    </row>
    <row r="371" spans="1:21" x14ac:dyDescent="0.25">
      <c r="A371" s="6">
        <v>6</v>
      </c>
      <c r="B371" s="25" t="s">
        <v>163</v>
      </c>
      <c r="C371" s="32">
        <v>3699.52</v>
      </c>
      <c r="D371" s="43"/>
      <c r="E371" s="43"/>
      <c r="F371" s="43">
        <v>638000</v>
      </c>
      <c r="G371" s="269"/>
      <c r="H371" s="270"/>
      <c r="I371" s="271"/>
      <c r="J371" s="271"/>
      <c r="K371" s="269"/>
      <c r="L371" s="272"/>
      <c r="M371" s="269"/>
      <c r="N371" s="269"/>
      <c r="O371" s="269"/>
      <c r="P371" s="269"/>
      <c r="Q371" s="38"/>
      <c r="R371" s="38"/>
      <c r="S371" s="38"/>
      <c r="T371" s="38"/>
    </row>
    <row r="372" spans="1:21" x14ac:dyDescent="0.25">
      <c r="A372" s="315">
        <v>7</v>
      </c>
      <c r="B372" s="316" t="s">
        <v>164</v>
      </c>
      <c r="C372" s="317">
        <v>222500</v>
      </c>
      <c r="D372" s="317"/>
      <c r="E372" s="318"/>
      <c r="F372" s="318"/>
      <c r="G372" s="319"/>
      <c r="H372" s="318"/>
      <c r="I372" s="318"/>
      <c r="J372" s="318"/>
      <c r="K372" s="318"/>
      <c r="L372" s="317"/>
      <c r="M372" s="317"/>
      <c r="N372" s="318"/>
      <c r="O372" s="318"/>
      <c r="P372" s="318"/>
      <c r="Q372" s="318"/>
      <c r="R372" s="318"/>
      <c r="S372" s="318"/>
      <c r="T372" s="318"/>
    </row>
    <row r="373" spans="1:21" x14ac:dyDescent="0.25">
      <c r="A373" s="6">
        <v>8</v>
      </c>
      <c r="B373" s="25" t="s">
        <v>165</v>
      </c>
      <c r="C373" s="32">
        <v>1836533.77</v>
      </c>
      <c r="D373" s="43"/>
      <c r="E373" s="43">
        <v>-1836533.77</v>
      </c>
      <c r="F373" s="43"/>
      <c r="G373" s="269"/>
      <c r="H373" s="270"/>
      <c r="I373" s="271">
        <v>3270267</v>
      </c>
      <c r="J373" s="271"/>
      <c r="K373" s="269"/>
      <c r="L373" s="272"/>
      <c r="M373" s="269"/>
      <c r="N373" s="269"/>
      <c r="O373" s="269"/>
      <c r="P373" s="269"/>
      <c r="Q373" s="38"/>
      <c r="R373" s="38"/>
      <c r="S373" s="38"/>
      <c r="T373" s="38"/>
    </row>
    <row r="374" spans="1:21" x14ac:dyDescent="0.25">
      <c r="A374" s="315">
        <v>9</v>
      </c>
      <c r="B374" s="316" t="s">
        <v>166</v>
      </c>
      <c r="C374" s="317"/>
      <c r="D374" s="317"/>
      <c r="E374" s="318"/>
      <c r="F374" s="318"/>
      <c r="G374" s="319"/>
      <c r="H374" s="318"/>
      <c r="I374" s="318"/>
      <c r="J374" s="318"/>
      <c r="K374" s="318">
        <v>428000</v>
      </c>
      <c r="L374" s="317"/>
      <c r="M374" s="317"/>
      <c r="N374" s="318"/>
      <c r="O374" s="318"/>
      <c r="P374" s="318"/>
      <c r="Q374" s="318"/>
      <c r="R374" s="318"/>
      <c r="S374" s="318"/>
      <c r="T374" s="318"/>
    </row>
    <row r="375" spans="1:21" x14ac:dyDescent="0.25">
      <c r="A375" s="6">
        <v>10</v>
      </c>
      <c r="B375" s="25" t="s">
        <v>577</v>
      </c>
      <c r="C375" s="32"/>
      <c r="D375" s="43"/>
      <c r="E375" s="43"/>
      <c r="F375" s="43"/>
      <c r="G375" s="269"/>
      <c r="H375" s="270"/>
      <c r="I375" s="271"/>
      <c r="J375" s="271"/>
      <c r="K375" s="269"/>
      <c r="L375" s="272"/>
      <c r="M375" s="269">
        <v>350000</v>
      </c>
      <c r="N375" s="269"/>
      <c r="O375" s="269"/>
      <c r="P375" s="269"/>
      <c r="Q375" s="38"/>
      <c r="R375" s="38"/>
      <c r="S375" s="38"/>
      <c r="T375" s="38"/>
    </row>
    <row r="376" spans="1:21" x14ac:dyDescent="0.25">
      <c r="A376" s="315">
        <v>11</v>
      </c>
      <c r="B376" s="316" t="s">
        <v>167</v>
      </c>
      <c r="C376" s="317"/>
      <c r="D376" s="317"/>
      <c r="E376" s="318"/>
      <c r="F376" s="318"/>
      <c r="G376" s="319"/>
      <c r="H376" s="318"/>
      <c r="I376" s="318"/>
      <c r="J376" s="318"/>
      <c r="K376" s="318">
        <v>428000</v>
      </c>
      <c r="L376" s="317"/>
      <c r="M376" s="318"/>
      <c r="N376" s="318"/>
      <c r="O376" s="318"/>
      <c r="P376" s="318"/>
      <c r="Q376" s="318"/>
      <c r="R376" s="318"/>
      <c r="S376" s="318"/>
      <c r="T376" s="318"/>
    </row>
    <row r="377" spans="1:21" x14ac:dyDescent="0.25">
      <c r="A377" s="6">
        <v>12</v>
      </c>
      <c r="B377" s="25" t="s">
        <v>168</v>
      </c>
      <c r="C377" s="33"/>
      <c r="D377" s="43"/>
      <c r="E377" s="43"/>
      <c r="F377" s="43"/>
      <c r="G377" s="44"/>
      <c r="H377" s="45"/>
      <c r="I377" s="46"/>
      <c r="J377" s="46"/>
      <c r="K377" s="38"/>
      <c r="L377" s="32"/>
      <c r="M377" s="38">
        <v>450000</v>
      </c>
      <c r="N377" s="38"/>
      <c r="O377" s="38"/>
      <c r="P377" s="38"/>
      <c r="Q377" s="269"/>
      <c r="R377" s="38"/>
      <c r="S377" s="38"/>
      <c r="T377" s="38"/>
    </row>
    <row r="378" spans="1:21" x14ac:dyDescent="0.25">
      <c r="A378" s="315">
        <v>13</v>
      </c>
      <c r="B378" s="316" t="s">
        <v>169</v>
      </c>
      <c r="C378" s="317"/>
      <c r="D378" s="317"/>
      <c r="E378" s="318"/>
      <c r="F378" s="318"/>
      <c r="G378" s="319"/>
      <c r="H378" s="318"/>
      <c r="I378" s="318"/>
      <c r="J378" s="318"/>
      <c r="K378" s="318"/>
      <c r="L378" s="317"/>
      <c r="M378" s="317"/>
      <c r="N378" s="318"/>
      <c r="O378" s="318"/>
      <c r="P378" s="318"/>
      <c r="Q378" s="318"/>
      <c r="R378" s="318"/>
      <c r="S378" s="318"/>
      <c r="T378" s="318"/>
    </row>
    <row r="379" spans="1:21" x14ac:dyDescent="0.25">
      <c r="A379" s="6">
        <v>14</v>
      </c>
      <c r="B379" s="25" t="s">
        <v>170</v>
      </c>
      <c r="C379" s="33"/>
      <c r="D379" s="43"/>
      <c r="E379" s="43"/>
      <c r="F379" s="43"/>
      <c r="G379" s="44"/>
      <c r="H379" s="45"/>
      <c r="I379" s="46"/>
      <c r="J379" s="46"/>
      <c r="K379" s="38"/>
      <c r="L379" s="32"/>
      <c r="M379" s="38"/>
      <c r="N379" s="38"/>
      <c r="O379" s="38"/>
      <c r="P379" s="38"/>
      <c r="Q379" s="269"/>
      <c r="R379" s="38"/>
      <c r="S379" s="38"/>
      <c r="T379" s="38"/>
    </row>
    <row r="380" spans="1:21" x14ac:dyDescent="0.25">
      <c r="A380" s="315">
        <v>15</v>
      </c>
      <c r="B380" s="316" t="s">
        <v>171</v>
      </c>
      <c r="C380" s="317"/>
      <c r="D380" s="317"/>
      <c r="E380" s="318"/>
      <c r="F380" s="318"/>
      <c r="G380" s="319"/>
      <c r="H380" s="318"/>
      <c r="I380" s="318"/>
      <c r="J380" s="318"/>
      <c r="K380" s="318"/>
      <c r="L380" s="317"/>
      <c r="M380" s="317"/>
      <c r="N380" s="318"/>
      <c r="O380" s="318"/>
      <c r="P380" s="318"/>
      <c r="Q380" s="318"/>
      <c r="R380" s="318"/>
      <c r="S380" s="318"/>
      <c r="T380" s="318"/>
    </row>
    <row r="381" spans="1:21" x14ac:dyDescent="0.25">
      <c r="A381" s="6">
        <v>16</v>
      </c>
      <c r="B381" s="25"/>
      <c r="C381" s="33"/>
      <c r="D381" s="43"/>
      <c r="E381" s="43"/>
      <c r="F381" s="43"/>
      <c r="G381" s="44"/>
      <c r="H381" s="45"/>
      <c r="I381" s="46"/>
      <c r="J381" s="46"/>
      <c r="K381" s="38"/>
      <c r="L381" s="32"/>
      <c r="M381" s="38"/>
      <c r="N381" s="38"/>
      <c r="O381" s="38"/>
      <c r="P381" s="38"/>
      <c r="Q381" s="269"/>
      <c r="R381" s="38"/>
      <c r="S381" s="38"/>
      <c r="T381" s="38"/>
    </row>
    <row r="382" spans="1:21" ht="15.75" thickBot="1" x14ac:dyDescent="0.3">
      <c r="A382" s="315"/>
      <c r="B382" s="316"/>
      <c r="C382" s="317"/>
      <c r="D382" s="317"/>
      <c r="E382" s="318"/>
      <c r="F382" s="318"/>
      <c r="G382" s="319"/>
      <c r="H382" s="318"/>
      <c r="I382" s="318"/>
      <c r="J382" s="318"/>
      <c r="K382" s="318"/>
      <c r="L382" s="317"/>
      <c r="M382" s="317"/>
      <c r="N382" s="318"/>
      <c r="O382" s="318"/>
      <c r="P382" s="318"/>
      <c r="Q382" s="318"/>
      <c r="R382" s="318"/>
      <c r="S382" s="318"/>
      <c r="T382" s="318"/>
    </row>
    <row r="383" spans="1:21" ht="15.75" thickBot="1" x14ac:dyDescent="0.3">
      <c r="B383" s="47"/>
      <c r="C383" s="48">
        <f t="shared" ref="C383:T383" si="0">SUM(C197:C381)</f>
        <v>5171551.0300000012</v>
      </c>
      <c r="D383" s="49">
        <f t="shared" si="0"/>
        <v>4691162.2500000037</v>
      </c>
      <c r="E383" s="49">
        <f t="shared" si="0"/>
        <v>-1867378.56</v>
      </c>
      <c r="F383" s="49">
        <f t="shared" si="0"/>
        <v>7015396.830000001</v>
      </c>
      <c r="G383" s="49">
        <f t="shared" si="0"/>
        <v>395443.7</v>
      </c>
      <c r="H383" s="49">
        <f t="shared" si="0"/>
        <v>5501104.299999998</v>
      </c>
      <c r="I383" s="49">
        <f>SUM(I197:I381)</f>
        <v>8386241.4900000021</v>
      </c>
      <c r="J383" s="49">
        <f t="shared" si="0"/>
        <v>192707.64</v>
      </c>
      <c r="K383" s="49">
        <f t="shared" si="0"/>
        <v>5919289.7200000016</v>
      </c>
      <c r="L383" s="49">
        <f t="shared" si="0"/>
        <v>5848441.1999999965</v>
      </c>
      <c r="M383" s="49">
        <f t="shared" si="0"/>
        <v>5924932.4100000001</v>
      </c>
      <c r="N383" s="49">
        <f t="shared" si="0"/>
        <v>8314930.0600000061</v>
      </c>
      <c r="O383" s="49">
        <f>SUM(O197:O381)</f>
        <v>967933.4500000003</v>
      </c>
      <c r="P383" s="49">
        <f t="shared" si="0"/>
        <v>0</v>
      </c>
      <c r="Q383" s="49">
        <f t="shared" si="0"/>
        <v>0</v>
      </c>
      <c r="R383" s="49">
        <f t="shared" si="0"/>
        <v>0</v>
      </c>
      <c r="S383" s="49">
        <f t="shared" si="0"/>
        <v>0</v>
      </c>
      <c r="T383" s="49">
        <f t="shared" si="0"/>
        <v>0</v>
      </c>
      <c r="U383" s="50">
        <f>SUM(D383:S383)</f>
        <v>51290204.49000001</v>
      </c>
    </row>
    <row r="384" spans="1:21" x14ac:dyDescent="0.25">
      <c r="B384" s="25"/>
      <c r="C384" s="32"/>
      <c r="D384" s="51"/>
      <c r="F384" s="52"/>
      <c r="G384" s="52"/>
      <c r="O384" s="53"/>
      <c r="P384" s="53"/>
      <c r="Q384" s="44"/>
    </row>
    <row r="385" spans="1:20" x14ac:dyDescent="0.25">
      <c r="B385" s="25"/>
      <c r="C385" s="32"/>
      <c r="D385" s="51"/>
      <c r="F385" s="52"/>
      <c r="G385" s="52"/>
      <c r="I385" s="55"/>
      <c r="O385" s="54"/>
      <c r="P385" s="53"/>
      <c r="Q385" s="44"/>
      <c r="T385" s="55"/>
    </row>
    <row r="386" spans="1:20" ht="15.75" thickBot="1" x14ac:dyDescent="0.3">
      <c r="C386" s="52"/>
      <c r="D386" s="51"/>
      <c r="F386" s="52"/>
      <c r="G386" s="52"/>
      <c r="O386" s="53"/>
      <c r="P386" s="53"/>
      <c r="Q386" s="44"/>
    </row>
    <row r="387" spans="1:20" x14ac:dyDescent="0.25">
      <c r="B387" s="56" t="s">
        <v>178</v>
      </c>
      <c r="C387" s="381" t="s">
        <v>179</v>
      </c>
      <c r="D387" s="383" t="s">
        <v>180</v>
      </c>
      <c r="E387" s="381" t="s">
        <v>181</v>
      </c>
      <c r="F387" s="383" t="s">
        <v>182</v>
      </c>
      <c r="G387" s="381" t="s">
        <v>181</v>
      </c>
      <c r="H387" s="383" t="s">
        <v>182</v>
      </c>
      <c r="I387" s="381" t="s">
        <v>456</v>
      </c>
      <c r="J387" s="383" t="s">
        <v>457</v>
      </c>
      <c r="O387" s="53"/>
      <c r="P387" s="53"/>
      <c r="Q387" s="44"/>
    </row>
    <row r="388" spans="1:20" ht="15.75" thickBot="1" x14ac:dyDescent="0.3">
      <c r="B388" s="57" t="s">
        <v>176</v>
      </c>
      <c r="C388" s="382"/>
      <c r="D388" s="384"/>
      <c r="E388" s="382"/>
      <c r="F388" s="384"/>
      <c r="G388" s="382"/>
      <c r="H388" s="384"/>
      <c r="I388" s="382"/>
      <c r="J388" s="384"/>
      <c r="O388" s="53"/>
      <c r="P388" s="53"/>
      <c r="Q388" s="44"/>
    </row>
    <row r="389" spans="1:20" ht="15" customHeight="1" x14ac:dyDescent="0.25">
      <c r="A389">
        <v>1</v>
      </c>
      <c r="B389" s="320" t="s">
        <v>158</v>
      </c>
      <c r="C389" s="321">
        <v>1450000</v>
      </c>
      <c r="D389" s="322">
        <v>-1450000</v>
      </c>
      <c r="E389" s="321">
        <v>1406500</v>
      </c>
      <c r="F389" s="322">
        <v>-1406500</v>
      </c>
      <c r="G389" s="321">
        <v>1950000</v>
      </c>
      <c r="H389" s="322">
        <v>-1950000</v>
      </c>
      <c r="I389" s="321"/>
      <c r="J389" s="322"/>
      <c r="O389" s="53"/>
      <c r="P389" s="53"/>
      <c r="Q389" s="44"/>
    </row>
    <row r="390" spans="1:20" x14ac:dyDescent="0.25">
      <c r="A390">
        <v>2</v>
      </c>
      <c r="B390" s="323" t="s">
        <v>159</v>
      </c>
      <c r="C390" s="324"/>
      <c r="D390" s="322"/>
      <c r="E390" s="324">
        <v>2103000</v>
      </c>
      <c r="F390" s="322">
        <v>-2103000</v>
      </c>
      <c r="G390" s="324"/>
      <c r="H390" s="322"/>
      <c r="I390" s="324"/>
      <c r="J390" s="322"/>
      <c r="O390" s="53"/>
      <c r="P390" s="53"/>
      <c r="Q390" s="44"/>
    </row>
    <row r="391" spans="1:20" x14ac:dyDescent="0.25">
      <c r="A391">
        <v>3</v>
      </c>
      <c r="B391" s="323" t="s">
        <v>160</v>
      </c>
      <c r="C391" s="324"/>
      <c r="D391" s="322"/>
      <c r="E391" s="324"/>
      <c r="F391" s="322"/>
      <c r="G391" s="324"/>
      <c r="H391" s="322"/>
      <c r="I391" s="324"/>
      <c r="J391" s="322"/>
      <c r="O391" s="53"/>
      <c r="P391" s="53"/>
      <c r="Q391" s="44"/>
    </row>
    <row r="392" spans="1:20" x14ac:dyDescent="0.25">
      <c r="A392">
        <v>4</v>
      </c>
      <c r="B392" s="325" t="s">
        <v>161</v>
      </c>
      <c r="C392" s="324"/>
      <c r="D392" s="322"/>
      <c r="E392" s="324">
        <v>427750</v>
      </c>
      <c r="F392" s="322"/>
      <c r="G392" s="324"/>
      <c r="H392" s="322"/>
      <c r="I392" s="324"/>
      <c r="J392" s="322"/>
      <c r="O392" s="53"/>
      <c r="P392" s="53"/>
      <c r="Q392" s="44"/>
    </row>
    <row r="393" spans="1:20" x14ac:dyDescent="0.25">
      <c r="A393">
        <v>5</v>
      </c>
      <c r="B393" s="323" t="s">
        <v>162</v>
      </c>
      <c r="C393" s="324"/>
      <c r="D393" s="322"/>
      <c r="E393" s="324">
        <v>428000</v>
      </c>
      <c r="F393" s="322">
        <v>-428000</v>
      </c>
      <c r="G393" s="324"/>
      <c r="H393" s="322"/>
      <c r="I393" s="324"/>
      <c r="J393" s="322"/>
      <c r="O393" s="53"/>
      <c r="P393" s="53"/>
      <c r="Q393" s="44"/>
    </row>
    <row r="394" spans="1:20" x14ac:dyDescent="0.25">
      <c r="A394">
        <v>6</v>
      </c>
      <c r="B394" s="323" t="s">
        <v>163</v>
      </c>
      <c r="C394" s="324">
        <v>144083.31</v>
      </c>
      <c r="D394" s="322"/>
      <c r="E394" s="324">
        <v>139193.01999999999</v>
      </c>
      <c r="F394" s="322">
        <v>-139193.01999999999</v>
      </c>
      <c r="G394" s="324">
        <v>638000</v>
      </c>
      <c r="H394" s="322">
        <v>-638000</v>
      </c>
      <c r="I394" s="324">
        <v>450000</v>
      </c>
      <c r="J394" s="322">
        <v>-450000</v>
      </c>
      <c r="O394" s="53"/>
      <c r="P394" s="53"/>
      <c r="Q394" s="44"/>
    </row>
    <row r="395" spans="1:20" x14ac:dyDescent="0.25">
      <c r="A395">
        <v>7</v>
      </c>
      <c r="B395" s="323" t="s">
        <v>164</v>
      </c>
      <c r="C395" s="324"/>
      <c r="D395" s="322"/>
      <c r="E395" s="324">
        <v>222500</v>
      </c>
      <c r="F395" s="322">
        <v>-222500</v>
      </c>
      <c r="G395" s="324"/>
      <c r="H395" s="322"/>
      <c r="I395" s="324"/>
      <c r="J395" s="322"/>
      <c r="O395" s="53"/>
      <c r="P395" s="53"/>
      <c r="Q395" s="44"/>
    </row>
    <row r="396" spans="1:20" x14ac:dyDescent="0.25">
      <c r="A396">
        <v>8</v>
      </c>
      <c r="B396" s="323" t="s">
        <v>165</v>
      </c>
      <c r="C396" s="324">
        <v>689881.5</v>
      </c>
      <c r="D396" s="322">
        <v>-689881.5</v>
      </c>
      <c r="E396" s="324">
        <v>2129148.33</v>
      </c>
      <c r="F396" s="322">
        <v>-2129148.33</v>
      </c>
      <c r="G396" s="324"/>
      <c r="H396" s="322"/>
      <c r="I396" s="324"/>
      <c r="J396" s="322"/>
      <c r="O396" s="53"/>
      <c r="P396" s="53"/>
      <c r="Q396" s="44"/>
    </row>
    <row r="397" spans="1:20" x14ac:dyDescent="0.25">
      <c r="A397">
        <v>9</v>
      </c>
      <c r="B397" s="323" t="s">
        <v>166</v>
      </c>
      <c r="C397" s="324"/>
      <c r="D397" s="322"/>
      <c r="E397" s="324">
        <v>428000</v>
      </c>
      <c r="F397" s="322">
        <v>-428000</v>
      </c>
      <c r="G397" s="324"/>
      <c r="H397" s="322"/>
      <c r="I397" s="324"/>
      <c r="J397" s="322"/>
      <c r="O397" s="53"/>
      <c r="P397" s="53"/>
      <c r="Q397" s="44"/>
    </row>
    <row r="398" spans="1:20" x14ac:dyDescent="0.25">
      <c r="A398">
        <v>10</v>
      </c>
      <c r="B398" s="323" t="s">
        <v>167</v>
      </c>
      <c r="C398" s="324">
        <v>295000</v>
      </c>
      <c r="D398" s="322">
        <v>-295000</v>
      </c>
      <c r="E398" s="324">
        <v>428000</v>
      </c>
      <c r="F398" s="322"/>
      <c r="G398" s="324"/>
      <c r="H398" s="322"/>
      <c r="I398" s="324"/>
      <c r="J398" s="322"/>
      <c r="O398" s="53"/>
      <c r="P398" s="53"/>
      <c r="Q398" s="44"/>
    </row>
    <row r="399" spans="1:20" x14ac:dyDescent="0.25">
      <c r="A399">
        <v>11</v>
      </c>
      <c r="B399" s="323" t="s">
        <v>168</v>
      </c>
      <c r="C399" s="324"/>
      <c r="D399" s="322"/>
      <c r="E399" s="324">
        <v>428000</v>
      </c>
      <c r="F399" s="322">
        <v>-428000</v>
      </c>
      <c r="G399" s="324">
        <v>450000</v>
      </c>
      <c r="H399" s="322"/>
      <c r="I399" s="324"/>
      <c r="J399" s="322"/>
      <c r="O399" s="53"/>
      <c r="P399" s="53"/>
      <c r="Q399" s="44"/>
    </row>
    <row r="400" spans="1:20" x14ac:dyDescent="0.25">
      <c r="A400">
        <v>12</v>
      </c>
      <c r="B400" s="323" t="s">
        <v>169</v>
      </c>
      <c r="C400" s="324"/>
      <c r="D400" s="322"/>
      <c r="E400" s="324"/>
      <c r="F400" s="322"/>
      <c r="G400" s="324"/>
      <c r="H400" s="322"/>
      <c r="I400" s="324"/>
      <c r="J400" s="322"/>
      <c r="O400" s="53"/>
      <c r="P400" s="53"/>
      <c r="Q400" s="44"/>
    </row>
    <row r="401" spans="1:24" x14ac:dyDescent="0.25">
      <c r="A401">
        <v>13</v>
      </c>
      <c r="B401" s="323" t="s">
        <v>183</v>
      </c>
      <c r="C401" s="324"/>
      <c r="D401" s="322"/>
      <c r="E401" s="324"/>
      <c r="F401" s="322"/>
      <c r="G401" s="324"/>
      <c r="H401" s="322"/>
      <c r="I401" s="324"/>
      <c r="J401" s="322"/>
      <c r="O401" s="53"/>
      <c r="P401" s="53"/>
      <c r="Q401" s="44"/>
    </row>
    <row r="402" spans="1:24" x14ac:dyDescent="0.25">
      <c r="A402">
        <v>14</v>
      </c>
      <c r="B402" s="323" t="s">
        <v>171</v>
      </c>
      <c r="C402" s="324"/>
      <c r="D402" s="322"/>
      <c r="E402" s="324">
        <v>428000</v>
      </c>
      <c r="F402" s="322">
        <v>-428000</v>
      </c>
      <c r="G402" s="324"/>
      <c r="H402" s="322"/>
      <c r="I402" s="324"/>
      <c r="J402" s="322"/>
      <c r="O402" s="53"/>
      <c r="P402" s="53"/>
      <c r="Q402" s="44"/>
    </row>
    <row r="403" spans="1:24" x14ac:dyDescent="0.25">
      <c r="B403" s="323"/>
      <c r="C403" s="324"/>
      <c r="D403" s="322"/>
      <c r="E403" s="324"/>
      <c r="F403" s="322"/>
      <c r="G403" s="324"/>
      <c r="H403" s="322"/>
      <c r="I403" s="324"/>
      <c r="J403" s="322"/>
      <c r="O403" s="53"/>
      <c r="P403" s="53"/>
      <c r="Q403" s="44"/>
    </row>
    <row r="404" spans="1:24" x14ac:dyDescent="0.25">
      <c r="B404" s="323"/>
      <c r="C404" s="324"/>
      <c r="D404" s="322"/>
      <c r="E404" s="324"/>
      <c r="F404" s="322"/>
      <c r="G404" s="324"/>
      <c r="H404" s="322"/>
      <c r="I404" s="324"/>
      <c r="J404" s="322"/>
      <c r="O404" s="53"/>
      <c r="P404" s="53"/>
      <c r="Q404" s="44"/>
    </row>
    <row r="405" spans="1:24" x14ac:dyDescent="0.25">
      <c r="G405" s="54"/>
      <c r="O405" s="53"/>
      <c r="P405" s="53"/>
      <c r="Q405" s="44"/>
    </row>
    <row r="406" spans="1:24" ht="15.75" thickBot="1" x14ac:dyDescent="0.3">
      <c r="B406" s="59"/>
      <c r="C406" s="59"/>
      <c r="D406" s="60"/>
      <c r="E406" s="60"/>
      <c r="F406" s="60"/>
      <c r="G406" s="61"/>
      <c r="J406" s="58"/>
      <c r="O406" s="53"/>
      <c r="P406" s="53"/>
      <c r="Q406" s="53"/>
    </row>
    <row r="407" spans="1:24" x14ac:dyDescent="0.25">
      <c r="B407" s="25"/>
      <c r="C407" s="51"/>
      <c r="D407" s="51"/>
      <c r="E407" s="51"/>
      <c r="F407" s="51"/>
      <c r="G407" s="51"/>
      <c r="J407" s="58"/>
    </row>
    <row r="408" spans="1:24" x14ac:dyDescent="0.25">
      <c r="B408" s="25"/>
      <c r="C408" s="51"/>
      <c r="D408" s="51"/>
      <c r="E408" s="51"/>
      <c r="F408" s="51"/>
      <c r="G408" s="51"/>
      <c r="H408" s="51"/>
      <c r="J408" s="58"/>
    </row>
    <row r="409" spans="1:24" x14ac:dyDescent="0.25">
      <c r="A409" s="62"/>
      <c r="B409" s="62" t="s">
        <v>184</v>
      </c>
      <c r="C409" s="63"/>
      <c r="D409" s="64"/>
      <c r="E409" s="64"/>
      <c r="F409" s="64"/>
      <c r="G409" s="64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385" t="s">
        <v>185</v>
      </c>
    </row>
    <row r="410" spans="1:24" x14ac:dyDescent="0.25">
      <c r="A410" s="65"/>
      <c r="B410" s="65"/>
      <c r="C410" s="66"/>
      <c r="D410" s="67"/>
      <c r="E410" s="67"/>
      <c r="F410" s="67"/>
      <c r="G410" s="67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386"/>
    </row>
    <row r="411" spans="1:24" x14ac:dyDescent="0.25">
      <c r="A411" s="6"/>
      <c r="B411" s="68"/>
      <c r="C411" s="69">
        <v>44404</v>
      </c>
      <c r="D411" s="69">
        <v>44428</v>
      </c>
      <c r="E411" s="69">
        <v>44461</v>
      </c>
      <c r="F411" s="69">
        <v>44515</v>
      </c>
      <c r="G411" s="69">
        <v>44529</v>
      </c>
      <c r="H411" s="69">
        <v>44543</v>
      </c>
      <c r="I411" s="69">
        <v>44599</v>
      </c>
      <c r="J411" s="69">
        <v>44608</v>
      </c>
      <c r="K411" s="69"/>
      <c r="L411" s="69"/>
      <c r="M411" s="69"/>
      <c r="N411" s="69"/>
      <c r="O411" s="69"/>
      <c r="P411" s="69"/>
      <c r="Q411" s="70"/>
      <c r="R411" s="70"/>
      <c r="S411" s="70"/>
      <c r="T411" s="70"/>
      <c r="U411" s="71"/>
    </row>
    <row r="412" spans="1:24" x14ac:dyDescent="0.25">
      <c r="A412" s="6">
        <v>1</v>
      </c>
      <c r="B412" s="72" t="s">
        <v>2</v>
      </c>
      <c r="C412" s="73">
        <v>25049.42</v>
      </c>
      <c r="D412" s="73">
        <v>38099.269999999997</v>
      </c>
      <c r="E412" s="73">
        <v>29611.119999999999</v>
      </c>
      <c r="F412" s="73">
        <v>27022.93</v>
      </c>
      <c r="G412" s="73">
        <v>30461.75</v>
      </c>
      <c r="H412" s="73">
        <v>40844.76</v>
      </c>
      <c r="I412" s="73">
        <v>42037.82</v>
      </c>
      <c r="J412" s="73">
        <v>40388.589999999997</v>
      </c>
      <c r="K412" s="73"/>
      <c r="L412" s="73"/>
      <c r="M412" s="73"/>
      <c r="N412" s="73"/>
      <c r="O412" s="73"/>
      <c r="P412" s="73"/>
      <c r="Q412" s="74"/>
      <c r="R412" s="74"/>
      <c r="S412" s="74"/>
      <c r="T412" s="74"/>
      <c r="U412" s="75">
        <f>SUM(C412:S412)</f>
        <v>273515.66000000003</v>
      </c>
    </row>
    <row r="413" spans="1:24" x14ac:dyDescent="0.25">
      <c r="A413" s="76"/>
      <c r="B413" s="77"/>
      <c r="C413" s="78">
        <v>44393</v>
      </c>
      <c r="D413" s="78">
        <v>44418</v>
      </c>
      <c r="E413" s="78">
        <v>44453</v>
      </c>
      <c r="F413" s="78">
        <v>44483</v>
      </c>
      <c r="G413" s="78">
        <v>17711</v>
      </c>
      <c r="H413" s="78">
        <v>44550</v>
      </c>
      <c r="I413" s="78">
        <v>44580</v>
      </c>
      <c r="J413" s="78">
        <v>44606</v>
      </c>
      <c r="K413" s="78"/>
      <c r="L413" s="78"/>
      <c r="M413" s="78"/>
      <c r="N413" s="78"/>
      <c r="O413" s="78"/>
      <c r="P413" s="79"/>
      <c r="Q413" s="80"/>
      <c r="R413" s="80"/>
      <c r="S413" s="80"/>
      <c r="T413" s="80"/>
      <c r="U413" s="81"/>
    </row>
    <row r="414" spans="1:24" x14ac:dyDescent="0.25">
      <c r="A414" s="76">
        <v>2</v>
      </c>
      <c r="B414" s="82" t="s">
        <v>3</v>
      </c>
      <c r="C414" s="79">
        <v>10247.49</v>
      </c>
      <c r="D414" s="79">
        <v>14908.41</v>
      </c>
      <c r="E414" s="79">
        <v>19311.599999999999</v>
      </c>
      <c r="F414" s="79">
        <v>17623.650000000001</v>
      </c>
      <c r="G414" s="79">
        <v>18277.05</v>
      </c>
      <c r="H414" s="79">
        <v>21126.6</v>
      </c>
      <c r="I414" s="79">
        <v>21743.7</v>
      </c>
      <c r="J414" s="79">
        <v>20890.650000000001</v>
      </c>
      <c r="K414" s="79"/>
      <c r="L414" s="79"/>
      <c r="M414" s="79"/>
      <c r="N414" s="79"/>
      <c r="O414" s="79"/>
      <c r="P414" s="79"/>
      <c r="Q414" s="80"/>
      <c r="R414" s="80"/>
      <c r="S414" s="80"/>
      <c r="T414" s="80"/>
      <c r="U414" s="83">
        <f>SUM(C414:S414)</f>
        <v>144129.15</v>
      </c>
      <c r="W414" s="84"/>
      <c r="X414" s="84"/>
    </row>
    <row r="415" spans="1:24" x14ac:dyDescent="0.25">
      <c r="A415" s="6"/>
      <c r="B415" s="55"/>
      <c r="C415" s="69">
        <v>44403</v>
      </c>
      <c r="D415" s="69">
        <v>44427</v>
      </c>
      <c r="E415" s="69">
        <v>44460</v>
      </c>
      <c r="F415" s="69">
        <v>44484</v>
      </c>
      <c r="G415" s="69">
        <v>44516</v>
      </c>
      <c r="H415" s="69">
        <v>44545</v>
      </c>
      <c r="I415" s="69">
        <v>44586</v>
      </c>
      <c r="J415" s="69"/>
      <c r="K415" s="69"/>
      <c r="L415" s="69"/>
      <c r="M415" s="69"/>
      <c r="N415" s="69"/>
      <c r="O415" s="69"/>
      <c r="P415" s="69"/>
      <c r="Q415" s="70"/>
      <c r="R415" s="70"/>
      <c r="S415" s="70"/>
      <c r="T415" s="70"/>
      <c r="U415" s="71"/>
    </row>
    <row r="416" spans="1:24" x14ac:dyDescent="0.25">
      <c r="A416" s="6">
        <v>3</v>
      </c>
      <c r="B416" s="72" t="s">
        <v>4</v>
      </c>
      <c r="C416" s="73">
        <v>17079.150000000001</v>
      </c>
      <c r="D416" s="73">
        <v>24847.35</v>
      </c>
      <c r="E416" s="73">
        <v>19311.599999999999</v>
      </c>
      <c r="F416" s="73">
        <v>17623.650000000001</v>
      </c>
      <c r="G416" s="73">
        <v>18277.05</v>
      </c>
      <c r="H416" s="73">
        <v>21126.6</v>
      </c>
      <c r="I416" s="73">
        <v>21743.7</v>
      </c>
      <c r="J416" s="73"/>
      <c r="K416" s="73"/>
      <c r="L416" s="73"/>
      <c r="M416" s="73"/>
      <c r="N416" s="73"/>
      <c r="O416" s="73"/>
      <c r="P416" s="73"/>
      <c r="Q416" s="74"/>
      <c r="R416" s="74"/>
      <c r="S416" s="74"/>
      <c r="T416" s="74"/>
      <c r="U416" s="75">
        <f>SUM(C416:S416)</f>
        <v>140009.1</v>
      </c>
    </row>
    <row r="417" spans="1:24" x14ac:dyDescent="0.25">
      <c r="A417" s="76"/>
      <c r="B417" s="77"/>
      <c r="C417" s="78">
        <v>44389</v>
      </c>
      <c r="D417" s="78">
        <v>44466</v>
      </c>
      <c r="E417" s="78">
        <v>44512</v>
      </c>
      <c r="F417" s="78">
        <v>44536</v>
      </c>
      <c r="G417" s="78"/>
      <c r="H417" s="78"/>
      <c r="I417" s="78"/>
      <c r="J417" s="78"/>
      <c r="K417" s="78"/>
      <c r="L417" s="78"/>
      <c r="M417" s="78"/>
      <c r="N417" s="78"/>
      <c r="O417" s="78"/>
      <c r="P417" s="79"/>
      <c r="Q417" s="80"/>
      <c r="R417" s="80"/>
      <c r="S417" s="80"/>
      <c r="T417" s="80"/>
      <c r="U417" s="81"/>
      <c r="W417" s="84"/>
      <c r="X417" s="84"/>
    </row>
    <row r="418" spans="1:24" x14ac:dyDescent="0.25">
      <c r="A418" s="76">
        <v>4</v>
      </c>
      <c r="B418" s="85" t="s">
        <v>5</v>
      </c>
      <c r="C418" s="79">
        <v>169067.25</v>
      </c>
      <c r="D418" s="79">
        <v>192861.9</v>
      </c>
      <c r="E418" s="79">
        <v>207499.27</v>
      </c>
      <c r="F418" s="79">
        <v>123065.47</v>
      </c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80"/>
      <c r="R418" s="80"/>
      <c r="S418" s="80"/>
      <c r="T418" s="80"/>
      <c r="U418" s="83">
        <f>SUM(C418:S418)</f>
        <v>692493.89</v>
      </c>
    </row>
    <row r="419" spans="1:24" x14ac:dyDescent="0.25">
      <c r="A419" s="6"/>
      <c r="B419" s="68"/>
      <c r="C419" s="69">
        <v>44459</v>
      </c>
      <c r="D419" s="69">
        <v>44421</v>
      </c>
      <c r="E419" s="69">
        <v>44432</v>
      </c>
      <c r="F419" s="69">
        <v>44454</v>
      </c>
      <c r="G419" s="69">
        <v>44487</v>
      </c>
      <c r="H419" s="69">
        <v>44512</v>
      </c>
      <c r="I419" s="69">
        <v>44546</v>
      </c>
      <c r="J419" s="69">
        <v>44580</v>
      </c>
      <c r="K419" s="69">
        <v>44608</v>
      </c>
      <c r="L419" s="69"/>
      <c r="M419" s="69"/>
      <c r="N419" s="69"/>
      <c r="O419" s="69"/>
      <c r="P419" s="69"/>
      <c r="Q419" s="70"/>
      <c r="R419" s="70"/>
      <c r="S419" s="70"/>
      <c r="T419" s="70"/>
      <c r="U419" s="71"/>
    </row>
    <row r="420" spans="1:24" x14ac:dyDescent="0.25">
      <c r="A420" s="6">
        <v>5</v>
      </c>
      <c r="B420" s="72" t="s">
        <v>6</v>
      </c>
      <c r="C420" s="73">
        <v>209861.82</v>
      </c>
      <c r="D420" s="73">
        <v>313076.61</v>
      </c>
      <c r="E420" s="73">
        <v>5335.47</v>
      </c>
      <c r="F420" s="73">
        <v>243326.16</v>
      </c>
      <c r="G420" s="73">
        <v>222057.99</v>
      </c>
      <c r="H420" s="73">
        <v>230290.83</v>
      </c>
      <c r="I420" s="73">
        <v>266195.15999999997</v>
      </c>
      <c r="J420" s="73">
        <v>273970.62</v>
      </c>
      <c r="K420" s="73">
        <v>263222.19</v>
      </c>
      <c r="L420" s="73"/>
      <c r="M420" s="73"/>
      <c r="N420" s="73"/>
      <c r="O420" s="73"/>
      <c r="P420" s="73"/>
      <c r="Q420" s="74"/>
      <c r="R420" s="74"/>
      <c r="S420" s="74"/>
      <c r="T420" s="74"/>
      <c r="U420" s="75">
        <f>SUM(C420:S420)</f>
        <v>2027336.85</v>
      </c>
    </row>
    <row r="421" spans="1:24" x14ac:dyDescent="0.25">
      <c r="A421" s="76"/>
      <c r="B421" s="77"/>
      <c r="C421" s="78">
        <v>44393</v>
      </c>
      <c r="D421" s="78">
        <v>44419</v>
      </c>
      <c r="E421" s="78">
        <v>44462</v>
      </c>
      <c r="F421" s="78">
        <v>44484</v>
      </c>
      <c r="G421" s="78">
        <v>44510</v>
      </c>
      <c r="H421" s="78">
        <v>44543</v>
      </c>
      <c r="I421" s="78">
        <v>44606</v>
      </c>
      <c r="J421" s="78"/>
      <c r="K421" s="78"/>
      <c r="L421" s="78"/>
      <c r="M421" s="78"/>
      <c r="N421" s="78"/>
      <c r="O421" s="78"/>
      <c r="P421" s="78"/>
      <c r="Q421" s="78"/>
      <c r="R421" s="80"/>
      <c r="S421" s="80"/>
      <c r="T421" s="80"/>
      <c r="U421" s="81"/>
    </row>
    <row r="422" spans="1:24" x14ac:dyDescent="0.25">
      <c r="A422" s="76">
        <v>6</v>
      </c>
      <c r="B422" s="85" t="s">
        <v>138</v>
      </c>
      <c r="C422" s="79">
        <v>3415.83</v>
      </c>
      <c r="D422" s="79">
        <v>4969.47</v>
      </c>
      <c r="E422" s="79">
        <v>3862.32</v>
      </c>
      <c r="F422" s="79">
        <v>3524.73</v>
      </c>
      <c r="G422" s="79">
        <v>3655.41</v>
      </c>
      <c r="H422" s="79">
        <v>4225.32</v>
      </c>
      <c r="I422" s="79">
        <v>4178.13</v>
      </c>
      <c r="J422" s="79"/>
      <c r="K422" s="79"/>
      <c r="L422" s="79"/>
      <c r="M422" s="79"/>
      <c r="N422" s="79"/>
      <c r="O422" s="79"/>
      <c r="P422" s="79"/>
      <c r="Q422" s="80"/>
      <c r="R422" s="80"/>
      <c r="S422" s="80"/>
      <c r="T422" s="80"/>
      <c r="U422" s="83">
        <f>SUM(C422:S422)</f>
        <v>27831.21</v>
      </c>
    </row>
    <row r="423" spans="1:24" x14ac:dyDescent="0.25">
      <c r="A423" s="6"/>
      <c r="B423" s="68"/>
      <c r="C423" s="69">
        <v>44400</v>
      </c>
      <c r="D423" s="69">
        <v>44439</v>
      </c>
      <c r="E423" s="69">
        <v>44463</v>
      </c>
      <c r="F423" s="69">
        <v>44495</v>
      </c>
      <c r="G423" s="69">
        <v>44519</v>
      </c>
      <c r="H423" s="69">
        <v>44589</v>
      </c>
      <c r="I423" s="69"/>
      <c r="J423" s="69"/>
      <c r="K423" s="69"/>
      <c r="L423" s="69"/>
      <c r="M423" s="69"/>
      <c r="N423" s="69"/>
      <c r="O423" s="69"/>
      <c r="P423" s="69"/>
      <c r="Q423" s="70"/>
      <c r="R423" s="70"/>
      <c r="S423" s="70"/>
      <c r="T423" s="70"/>
      <c r="U423" s="71"/>
    </row>
    <row r="424" spans="1:24" x14ac:dyDescent="0.25">
      <c r="A424" s="6">
        <v>7</v>
      </c>
      <c r="B424" s="86" t="s">
        <v>7</v>
      </c>
      <c r="C424" s="73">
        <v>17079.150000000001</v>
      </c>
      <c r="D424" s="73">
        <v>24847.35</v>
      </c>
      <c r="E424" s="73">
        <v>19311.599999999999</v>
      </c>
      <c r="F424" s="73">
        <v>17623.650000000001</v>
      </c>
      <c r="G424" s="73">
        <v>18277.05</v>
      </c>
      <c r="H424" s="73">
        <v>42870.3</v>
      </c>
      <c r="I424" s="73"/>
      <c r="J424" s="73"/>
      <c r="K424" s="73"/>
      <c r="L424" s="73"/>
      <c r="M424" s="73"/>
      <c r="N424" s="73"/>
      <c r="O424" s="73"/>
      <c r="P424" s="73"/>
      <c r="Q424" s="74"/>
      <c r="R424" s="74"/>
      <c r="S424" s="74"/>
      <c r="T424" s="74"/>
      <c r="U424" s="75">
        <f>SUM(C424:S424)</f>
        <v>140009.1</v>
      </c>
    </row>
    <row r="425" spans="1:24" x14ac:dyDescent="0.25">
      <c r="A425" s="76"/>
      <c r="B425" s="77"/>
      <c r="C425" s="78">
        <v>44398</v>
      </c>
      <c r="D425" s="78">
        <v>44426</v>
      </c>
      <c r="E425" s="78">
        <v>44454</v>
      </c>
      <c r="F425" s="78">
        <v>44495</v>
      </c>
      <c r="G425" s="78">
        <v>44524</v>
      </c>
      <c r="H425" s="78">
        <v>44547</v>
      </c>
      <c r="I425" s="78">
        <v>44585</v>
      </c>
      <c r="J425" s="78">
        <v>44606</v>
      </c>
      <c r="K425" s="78"/>
      <c r="L425" s="79"/>
      <c r="M425" s="79"/>
      <c r="N425" s="79"/>
      <c r="O425" s="79"/>
      <c r="P425" s="79"/>
      <c r="Q425" s="80"/>
      <c r="R425" s="80"/>
      <c r="S425" s="80"/>
      <c r="T425" s="80"/>
      <c r="U425" s="81"/>
    </row>
    <row r="426" spans="1:24" x14ac:dyDescent="0.25">
      <c r="A426" s="76">
        <v>8</v>
      </c>
      <c r="B426" s="87" t="s">
        <v>8</v>
      </c>
      <c r="C426" s="79">
        <v>87672.97</v>
      </c>
      <c r="D426" s="79">
        <v>127549.73</v>
      </c>
      <c r="E426" s="79">
        <v>99132.88</v>
      </c>
      <c r="F426" s="79">
        <v>90468.07</v>
      </c>
      <c r="G426" s="79">
        <v>93822.19</v>
      </c>
      <c r="H426" s="79">
        <v>108449.88</v>
      </c>
      <c r="I426" s="79">
        <v>113067.24</v>
      </c>
      <c r="J426" s="79">
        <v>108631.38</v>
      </c>
      <c r="K426" s="79"/>
      <c r="L426" s="79"/>
      <c r="M426" s="79"/>
      <c r="N426" s="79"/>
      <c r="O426" s="79"/>
      <c r="P426" s="79"/>
      <c r="Q426" s="80"/>
      <c r="R426" s="80"/>
      <c r="S426" s="80"/>
      <c r="T426" s="80"/>
      <c r="U426" s="83">
        <f>SUM(C426:S426)</f>
        <v>828794.34</v>
      </c>
    </row>
    <row r="427" spans="1:24" x14ac:dyDescent="0.25">
      <c r="A427" s="6"/>
      <c r="B427" s="68"/>
      <c r="C427" s="69">
        <v>44396</v>
      </c>
      <c r="D427" s="69">
        <v>44421</v>
      </c>
      <c r="E427" s="69">
        <v>44453</v>
      </c>
      <c r="F427" s="69">
        <v>44484</v>
      </c>
      <c r="G427" s="69">
        <v>10711</v>
      </c>
      <c r="H427" s="69">
        <v>44547</v>
      </c>
      <c r="I427" s="69">
        <v>44580</v>
      </c>
      <c r="J427" s="69"/>
      <c r="K427" s="69"/>
      <c r="L427" s="69"/>
      <c r="M427" s="69"/>
      <c r="N427" s="69"/>
      <c r="O427" s="69"/>
      <c r="P427" s="69"/>
      <c r="Q427" s="70"/>
      <c r="R427" s="70"/>
      <c r="S427" s="70"/>
      <c r="T427" s="70"/>
      <c r="U427" s="71"/>
    </row>
    <row r="428" spans="1:24" x14ac:dyDescent="0.25">
      <c r="A428" s="6">
        <v>9</v>
      </c>
      <c r="B428" s="72" t="s">
        <v>10</v>
      </c>
      <c r="C428" s="73">
        <v>3415.83</v>
      </c>
      <c r="D428" s="73">
        <v>4969.47</v>
      </c>
      <c r="E428" s="73">
        <v>3862.32</v>
      </c>
      <c r="F428" s="73">
        <v>3524.73</v>
      </c>
      <c r="G428" s="73">
        <v>3655.41</v>
      </c>
      <c r="H428" s="73">
        <v>4225.32</v>
      </c>
      <c r="I428" s="73">
        <v>4348.74</v>
      </c>
      <c r="J428" s="73"/>
      <c r="K428" s="73"/>
      <c r="L428" s="73"/>
      <c r="M428" s="73"/>
      <c r="N428" s="73"/>
      <c r="O428" s="73"/>
      <c r="P428" s="73"/>
      <c r="Q428" s="74"/>
      <c r="R428" s="74"/>
      <c r="S428" s="74"/>
      <c r="T428" s="74"/>
      <c r="U428" s="75">
        <f>SUM(C428:S428)</f>
        <v>28001.82</v>
      </c>
    </row>
    <row r="429" spans="1:24" x14ac:dyDescent="0.25">
      <c r="A429" s="76"/>
      <c r="B429" s="77"/>
      <c r="C429" s="78">
        <v>44389</v>
      </c>
      <c r="D429" s="78">
        <v>44406</v>
      </c>
      <c r="E429" s="78">
        <v>44438</v>
      </c>
      <c r="F429" s="78">
        <v>44462</v>
      </c>
      <c r="G429" s="78">
        <v>44494</v>
      </c>
      <c r="H429" s="78">
        <v>44525</v>
      </c>
      <c r="I429" s="78">
        <v>44552</v>
      </c>
      <c r="J429" s="78">
        <v>44581</v>
      </c>
      <c r="K429" s="78"/>
      <c r="L429" s="78"/>
      <c r="M429" s="78"/>
      <c r="N429" s="78"/>
      <c r="O429" s="79"/>
      <c r="P429" s="79"/>
      <c r="Q429" s="80"/>
      <c r="R429" s="80"/>
      <c r="S429" s="80"/>
      <c r="T429" s="80"/>
      <c r="U429" s="81"/>
    </row>
    <row r="430" spans="1:24" x14ac:dyDescent="0.25">
      <c r="A430" s="76">
        <v>10</v>
      </c>
      <c r="B430" s="82" t="s">
        <v>443</v>
      </c>
      <c r="C430" s="79">
        <v>17514.75</v>
      </c>
      <c r="D430" s="79">
        <v>17079.150000000001</v>
      </c>
      <c r="E430" s="79">
        <v>24847.35</v>
      </c>
      <c r="F430" s="79">
        <v>11586.96</v>
      </c>
      <c r="G430" s="79">
        <v>10574.19</v>
      </c>
      <c r="H430" s="79">
        <v>10966.23</v>
      </c>
      <c r="I430" s="79">
        <v>12675.96</v>
      </c>
      <c r="J430" s="79">
        <v>13046.22</v>
      </c>
      <c r="K430" s="79"/>
      <c r="L430" s="79"/>
      <c r="M430" s="79"/>
      <c r="N430" s="79"/>
      <c r="O430" s="79"/>
      <c r="P430" s="79"/>
      <c r="Q430" s="80"/>
      <c r="R430" s="80"/>
      <c r="S430" s="80"/>
      <c r="T430" s="80"/>
      <c r="U430" s="83">
        <f>SUM(C430:S430)</f>
        <v>118290.81</v>
      </c>
    </row>
    <row r="431" spans="1:24" s="55" customFormat="1" x14ac:dyDescent="0.25">
      <c r="A431" s="6"/>
      <c r="B431" s="68"/>
      <c r="C431" s="69">
        <v>44393</v>
      </c>
      <c r="D431" s="69">
        <v>44425</v>
      </c>
      <c r="E431" s="69">
        <v>44455</v>
      </c>
      <c r="F431" s="69">
        <v>44483</v>
      </c>
      <c r="G431" s="69">
        <v>44526</v>
      </c>
      <c r="H431" s="69">
        <v>44547</v>
      </c>
      <c r="I431" s="69">
        <v>44578</v>
      </c>
      <c r="J431" s="69"/>
      <c r="K431" s="69"/>
      <c r="L431" s="69"/>
      <c r="M431" s="69"/>
      <c r="N431" s="69"/>
      <c r="O431" s="69"/>
      <c r="P431" s="69"/>
      <c r="Q431" s="70"/>
      <c r="R431" s="70"/>
      <c r="S431" s="70"/>
      <c r="T431" s="70"/>
      <c r="U431" s="71"/>
      <c r="V431"/>
    </row>
    <row r="432" spans="1:24" s="73" customFormat="1" x14ac:dyDescent="0.25">
      <c r="A432" s="6">
        <v>11</v>
      </c>
      <c r="B432" s="73" t="s">
        <v>11</v>
      </c>
      <c r="C432" s="73">
        <v>10247.49</v>
      </c>
      <c r="D432" s="73">
        <v>14908.41</v>
      </c>
      <c r="E432" s="73">
        <v>19311.599999999999</v>
      </c>
      <c r="F432" s="73">
        <v>17623.650000000001</v>
      </c>
      <c r="G432" s="73">
        <v>18277.05</v>
      </c>
      <c r="H432" s="73">
        <v>21126.6</v>
      </c>
      <c r="I432" s="73">
        <v>21743.7</v>
      </c>
      <c r="U432" s="75">
        <f>SUM(C432:S432)</f>
        <v>123238.49999999999</v>
      </c>
    </row>
    <row r="433" spans="1:24" x14ac:dyDescent="0.25">
      <c r="A433" s="76"/>
      <c r="B433" s="77"/>
      <c r="C433" s="78">
        <v>44393</v>
      </c>
      <c r="D433" s="78">
        <v>44434</v>
      </c>
      <c r="E433" s="78">
        <v>44497</v>
      </c>
      <c r="F433" s="78">
        <v>44530</v>
      </c>
      <c r="G433" s="78">
        <v>44572</v>
      </c>
      <c r="H433" s="78">
        <v>44589</v>
      </c>
      <c r="I433" s="78"/>
      <c r="J433" s="78"/>
      <c r="K433" s="78"/>
      <c r="L433" s="78"/>
      <c r="M433" s="78"/>
      <c r="N433" s="78"/>
      <c r="O433" s="78"/>
      <c r="P433" s="79"/>
      <c r="Q433" s="80"/>
      <c r="R433" s="80"/>
      <c r="S433" s="80"/>
      <c r="T433" s="80"/>
      <c r="U433" s="81"/>
      <c r="W433" s="84"/>
      <c r="X433" s="84"/>
    </row>
    <row r="434" spans="1:24" x14ac:dyDescent="0.25">
      <c r="A434" s="76">
        <v>12</v>
      </c>
      <c r="B434" s="82" t="s">
        <v>13</v>
      </c>
      <c r="C434" s="79">
        <v>10508.85</v>
      </c>
      <c r="D434" s="79">
        <v>10247.49</v>
      </c>
      <c r="E434" s="79">
        <v>26495.37</v>
      </c>
      <c r="F434" s="79">
        <v>10574.19</v>
      </c>
      <c r="G434" s="79">
        <v>10966.23</v>
      </c>
      <c r="H434" s="79">
        <v>12675.96</v>
      </c>
      <c r="I434" s="79"/>
      <c r="J434" s="79"/>
      <c r="K434" s="79"/>
      <c r="L434" s="79"/>
      <c r="M434" s="79"/>
      <c r="N434" s="79"/>
      <c r="O434" s="79"/>
      <c r="P434" s="79"/>
      <c r="Q434" s="80"/>
      <c r="R434" s="80"/>
      <c r="S434" s="80"/>
      <c r="T434" s="80"/>
      <c r="U434" s="83">
        <f>SUM(C434:S434)</f>
        <v>81468.09</v>
      </c>
    </row>
    <row r="435" spans="1:24" x14ac:dyDescent="0.25">
      <c r="A435" s="6"/>
      <c r="B435" s="68"/>
      <c r="C435" s="69">
        <v>44404</v>
      </c>
      <c r="D435" s="69">
        <v>44433</v>
      </c>
      <c r="E435" s="69">
        <v>44466</v>
      </c>
      <c r="F435" s="69">
        <v>44515</v>
      </c>
      <c r="G435" s="69">
        <v>44526</v>
      </c>
      <c r="H435" s="69">
        <v>44553</v>
      </c>
      <c r="I435" s="69">
        <v>44589</v>
      </c>
      <c r="J435" s="69"/>
      <c r="K435" s="69"/>
      <c r="L435" s="69"/>
      <c r="M435" s="69"/>
      <c r="N435" s="69"/>
      <c r="O435" s="69"/>
      <c r="P435" s="69"/>
      <c r="Q435" s="70"/>
      <c r="R435" s="70"/>
      <c r="S435" s="70"/>
      <c r="T435" s="70"/>
      <c r="U435" s="71"/>
    </row>
    <row r="436" spans="1:24" x14ac:dyDescent="0.25">
      <c r="A436" s="6">
        <v>13</v>
      </c>
      <c r="B436" s="72" t="s">
        <v>9</v>
      </c>
      <c r="C436" s="73">
        <v>18160.8</v>
      </c>
      <c r="D436" s="73">
        <v>18235.560000000001</v>
      </c>
      <c r="E436" s="73">
        <v>18416.64</v>
      </c>
      <c r="F436" s="73">
        <v>17591.439999999999</v>
      </c>
      <c r="G436" s="73">
        <v>18014.400000000001</v>
      </c>
      <c r="H436" s="73">
        <f>23130.2+1943.8</f>
        <v>25074</v>
      </c>
      <c r="I436" s="73">
        <f>24087.4+986.6</f>
        <v>25074</v>
      </c>
      <c r="J436" s="73"/>
      <c r="K436" s="73"/>
      <c r="L436" s="73"/>
      <c r="M436" s="73"/>
      <c r="N436" s="73"/>
      <c r="O436" s="73"/>
      <c r="P436" s="73"/>
      <c r="Q436" s="74"/>
      <c r="R436" s="74"/>
      <c r="S436" s="74"/>
      <c r="T436" s="74"/>
      <c r="U436" s="75">
        <f>SUM(C436:S436)</f>
        <v>140566.84</v>
      </c>
    </row>
    <row r="437" spans="1:24" x14ac:dyDescent="0.25">
      <c r="A437" s="76"/>
      <c r="B437" s="77"/>
      <c r="C437" s="78">
        <v>44407</v>
      </c>
      <c r="D437" s="78">
        <v>44428</v>
      </c>
      <c r="E437" s="78">
        <v>44462</v>
      </c>
      <c r="F437" s="78">
        <v>44494</v>
      </c>
      <c r="G437" s="78">
        <v>44526</v>
      </c>
      <c r="H437" s="78">
        <v>44547</v>
      </c>
      <c r="I437" s="78">
        <v>44586</v>
      </c>
      <c r="J437" s="78"/>
      <c r="K437" s="78"/>
      <c r="L437" s="78"/>
      <c r="M437" s="78"/>
      <c r="N437" s="78"/>
      <c r="O437" s="78"/>
      <c r="P437" s="78"/>
      <c r="Q437" s="78"/>
      <c r="R437" s="80"/>
      <c r="S437" s="80"/>
      <c r="T437" s="80"/>
      <c r="U437" s="81"/>
    </row>
    <row r="438" spans="1:24" x14ac:dyDescent="0.25">
      <c r="A438" s="76">
        <v>14</v>
      </c>
      <c r="B438" s="82" t="s">
        <v>14</v>
      </c>
      <c r="C438" s="79">
        <v>17514.75</v>
      </c>
      <c r="D438" s="79">
        <v>17079.150000000001</v>
      </c>
      <c r="E438" s="79">
        <v>24847.35</v>
      </c>
      <c r="F438" s="79">
        <v>19311.599999999999</v>
      </c>
      <c r="G438" s="79">
        <v>17623.650000000001</v>
      </c>
      <c r="H438" s="79">
        <v>18277.05</v>
      </c>
      <c r="I438" s="79">
        <v>21126.6</v>
      </c>
      <c r="J438" s="79"/>
      <c r="K438" s="79"/>
      <c r="L438" s="79"/>
      <c r="M438" s="79"/>
      <c r="N438" s="79"/>
      <c r="O438" s="79"/>
      <c r="P438" s="79"/>
      <c r="Q438" s="80"/>
      <c r="R438" s="80"/>
      <c r="S438" s="80"/>
      <c r="T438" s="80"/>
      <c r="U438" s="83">
        <f>SUM(C438:S438)</f>
        <v>135780.15</v>
      </c>
    </row>
    <row r="439" spans="1:24" x14ac:dyDescent="0.25">
      <c r="A439" s="6"/>
      <c r="B439" s="55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70"/>
      <c r="R439" s="70"/>
      <c r="S439" s="70"/>
      <c r="T439" s="70"/>
      <c r="U439" s="71"/>
    </row>
    <row r="440" spans="1:24" x14ac:dyDescent="0.25">
      <c r="A440" s="6">
        <v>15</v>
      </c>
      <c r="B440" s="72" t="s">
        <v>454</v>
      </c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4"/>
      <c r="R440" s="74"/>
      <c r="S440" s="74"/>
      <c r="T440" s="74"/>
      <c r="U440" s="75">
        <f>SUM(C440:S440)</f>
        <v>0</v>
      </c>
    </row>
    <row r="441" spans="1:24" x14ac:dyDescent="0.25">
      <c r="A441" s="76"/>
      <c r="B441" s="77"/>
      <c r="C441" s="78">
        <v>44411</v>
      </c>
      <c r="D441" s="78">
        <v>44431</v>
      </c>
      <c r="E441" s="78">
        <v>44467</v>
      </c>
      <c r="F441" s="78">
        <v>10711</v>
      </c>
      <c r="G441" s="78">
        <v>44529</v>
      </c>
      <c r="H441" s="78">
        <v>44553</v>
      </c>
      <c r="I441" s="78">
        <v>44596</v>
      </c>
      <c r="J441" s="78"/>
      <c r="K441" s="78"/>
      <c r="L441" s="78"/>
      <c r="M441" s="78"/>
      <c r="N441" s="78"/>
      <c r="O441" s="78"/>
      <c r="P441" s="78"/>
      <c r="Q441" s="78"/>
      <c r="R441" s="80"/>
      <c r="S441" s="80"/>
      <c r="T441" s="80"/>
      <c r="U441" s="81"/>
    </row>
    <row r="442" spans="1:24" x14ac:dyDescent="0.25">
      <c r="A442" s="76">
        <v>16</v>
      </c>
      <c r="B442" s="82" t="s">
        <v>16</v>
      </c>
      <c r="C442" s="79">
        <v>6831.66</v>
      </c>
      <c r="D442" s="79">
        <v>9938.94</v>
      </c>
      <c r="E442" s="79">
        <v>7724.64</v>
      </c>
      <c r="F442" s="79">
        <v>7049.46</v>
      </c>
      <c r="G442" s="79">
        <v>7310.82</v>
      </c>
      <c r="H442" s="79">
        <v>8450.64</v>
      </c>
      <c r="I442" s="79">
        <v>8697.48</v>
      </c>
      <c r="J442" s="79"/>
      <c r="K442" s="79"/>
      <c r="L442" s="79"/>
      <c r="M442" s="79"/>
      <c r="N442" s="79"/>
      <c r="O442" s="79"/>
      <c r="P442" s="79"/>
      <c r="Q442" s="80"/>
      <c r="R442" s="80"/>
      <c r="S442" s="80"/>
      <c r="T442" s="80"/>
      <c r="U442" s="83">
        <f>SUM(C442:S442)</f>
        <v>56003.64</v>
      </c>
    </row>
    <row r="443" spans="1:24" x14ac:dyDescent="0.25">
      <c r="A443" s="6"/>
      <c r="B443" s="55"/>
      <c r="C443" s="69">
        <v>44400</v>
      </c>
      <c r="D443" s="69">
        <v>44431</v>
      </c>
      <c r="E443" s="69">
        <v>44462</v>
      </c>
      <c r="F443" s="69">
        <v>44498</v>
      </c>
      <c r="G443" s="69">
        <v>44544</v>
      </c>
      <c r="H443" s="69">
        <v>44589</v>
      </c>
      <c r="I443" s="69"/>
      <c r="J443" s="69"/>
      <c r="K443" s="69"/>
      <c r="L443" s="69"/>
      <c r="M443" s="69"/>
      <c r="N443" s="69"/>
      <c r="O443" s="69"/>
      <c r="P443" s="69"/>
      <c r="Q443" s="70"/>
      <c r="R443" s="70"/>
      <c r="S443" s="70"/>
      <c r="T443" s="70"/>
      <c r="U443" s="71"/>
    </row>
    <row r="444" spans="1:24" x14ac:dyDescent="0.25">
      <c r="A444" s="6">
        <v>17</v>
      </c>
      <c r="B444" s="72" t="s">
        <v>17</v>
      </c>
      <c r="C444" s="73">
        <v>6831.66</v>
      </c>
      <c r="D444" s="73">
        <v>9938.94</v>
      </c>
      <c r="E444" s="73">
        <v>7724.64</v>
      </c>
      <c r="F444" s="73">
        <v>7049.46</v>
      </c>
      <c r="G444" s="73">
        <v>7310.82</v>
      </c>
      <c r="H444" s="73">
        <v>8697.48</v>
      </c>
      <c r="I444" s="73"/>
      <c r="J444" s="73"/>
      <c r="K444" s="73"/>
      <c r="L444" s="73"/>
      <c r="M444" s="73"/>
      <c r="N444" s="73"/>
      <c r="O444" s="73"/>
      <c r="P444" s="73"/>
      <c r="Q444" s="74"/>
      <c r="R444" s="74"/>
      <c r="S444" s="74"/>
      <c r="T444" s="74"/>
      <c r="U444" s="75">
        <f>SUM(C444:S444)</f>
        <v>47553</v>
      </c>
    </row>
    <row r="445" spans="1:24" x14ac:dyDescent="0.25">
      <c r="A445" s="76"/>
      <c r="B445" s="77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9"/>
      <c r="P445" s="79"/>
      <c r="Q445" s="80"/>
      <c r="R445" s="80"/>
      <c r="S445" s="80"/>
      <c r="T445" s="80"/>
      <c r="U445" s="81"/>
    </row>
    <row r="446" spans="1:24" x14ac:dyDescent="0.25">
      <c r="A446" s="76">
        <v>18</v>
      </c>
      <c r="B446" s="82" t="s">
        <v>18</v>
      </c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80"/>
      <c r="R446" s="80"/>
      <c r="S446" s="80"/>
      <c r="T446" s="80"/>
      <c r="U446" s="83">
        <f>SUM(C446:S446)</f>
        <v>0</v>
      </c>
    </row>
    <row r="447" spans="1:24" s="55" customFormat="1" x14ac:dyDescent="0.25">
      <c r="A447" s="88"/>
      <c r="C447" s="69">
        <v>44526</v>
      </c>
      <c r="D447" s="69">
        <v>44902</v>
      </c>
      <c r="E447" s="69">
        <v>44575</v>
      </c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70"/>
      <c r="R447" s="70"/>
      <c r="S447" s="70"/>
      <c r="T447" s="70"/>
      <c r="U447" s="71"/>
      <c r="V447"/>
    </row>
    <row r="448" spans="1:24" x14ac:dyDescent="0.25">
      <c r="A448" s="6">
        <v>19</v>
      </c>
      <c r="B448" s="72" t="s">
        <v>19</v>
      </c>
      <c r="C448" s="73">
        <v>24231.46</v>
      </c>
      <c r="D448" s="73">
        <v>42513.35</v>
      </c>
      <c r="E448" s="73">
        <v>15761.46</v>
      </c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4"/>
      <c r="R448" s="74"/>
      <c r="S448" s="74"/>
      <c r="T448" s="74"/>
      <c r="U448" s="75">
        <f>SUM(C448:S448)</f>
        <v>82506.26999999999</v>
      </c>
    </row>
    <row r="449" spans="1:24" x14ac:dyDescent="0.25">
      <c r="A449" s="76"/>
      <c r="B449" s="77"/>
      <c r="C449" s="78">
        <v>44396</v>
      </c>
      <c r="D449" s="78">
        <v>44426</v>
      </c>
      <c r="E449" s="78">
        <v>44459</v>
      </c>
      <c r="F449" s="78">
        <v>44497</v>
      </c>
      <c r="G449" s="78">
        <v>17711</v>
      </c>
      <c r="H449" s="78">
        <v>44545</v>
      </c>
      <c r="I449" s="78">
        <v>44579</v>
      </c>
      <c r="J449" s="78"/>
      <c r="K449" s="78"/>
      <c r="L449" s="78"/>
      <c r="M449" s="78"/>
      <c r="N449" s="78"/>
      <c r="O449" s="78"/>
      <c r="P449" s="79"/>
      <c r="Q449" s="80"/>
      <c r="R449" s="80"/>
      <c r="S449" s="80"/>
      <c r="T449" s="80"/>
      <c r="U449" s="81"/>
      <c r="W449" s="84"/>
      <c r="X449" s="84"/>
    </row>
    <row r="450" spans="1:24" x14ac:dyDescent="0.25">
      <c r="A450" s="76">
        <v>20</v>
      </c>
      <c r="B450" s="82" t="s">
        <v>20</v>
      </c>
      <c r="C450" s="79">
        <v>27326.639999999999</v>
      </c>
      <c r="D450" s="79">
        <v>39755.760000000002</v>
      </c>
      <c r="E450" s="79">
        <v>30898.560000000001</v>
      </c>
      <c r="F450" s="79">
        <v>28197.84</v>
      </c>
      <c r="G450" s="79">
        <v>29243.279999999999</v>
      </c>
      <c r="H450" s="79">
        <v>33802.559999999998</v>
      </c>
      <c r="I450" s="79">
        <v>34789.919999999998</v>
      </c>
      <c r="J450" s="79"/>
      <c r="K450" s="79"/>
      <c r="L450" s="79"/>
      <c r="M450" s="79"/>
      <c r="N450" s="79"/>
      <c r="O450" s="79"/>
      <c r="P450" s="79"/>
      <c r="Q450" s="80"/>
      <c r="R450" s="80"/>
      <c r="S450" s="80"/>
      <c r="T450" s="80"/>
      <c r="U450" s="83">
        <f>SUM(C450:S450)</f>
        <v>224014.56</v>
      </c>
    </row>
    <row r="451" spans="1:24" x14ac:dyDescent="0.25">
      <c r="A451" s="6"/>
      <c r="B451" s="55"/>
      <c r="C451" s="69">
        <v>44463</v>
      </c>
      <c r="D451" s="69">
        <v>44495</v>
      </c>
      <c r="E451" s="69">
        <v>44519</v>
      </c>
      <c r="F451" s="69">
        <v>44553</v>
      </c>
      <c r="G451" s="69">
        <v>44589</v>
      </c>
      <c r="H451" s="69"/>
      <c r="I451" s="69"/>
      <c r="J451" s="69"/>
      <c r="K451" s="69"/>
      <c r="L451" s="69"/>
      <c r="M451" s="69"/>
      <c r="N451" s="69"/>
      <c r="O451" s="69"/>
      <c r="P451" s="69"/>
      <c r="Q451" s="70"/>
      <c r="R451" s="70"/>
      <c r="S451" s="70"/>
      <c r="T451" s="70"/>
      <c r="U451" s="71"/>
    </row>
    <row r="452" spans="1:24" x14ac:dyDescent="0.25">
      <c r="A452" s="6">
        <v>21</v>
      </c>
      <c r="B452" s="72" t="s">
        <v>21</v>
      </c>
      <c r="C452" s="73">
        <v>3862.32</v>
      </c>
      <c r="D452" s="73">
        <v>3524.73</v>
      </c>
      <c r="E452" s="73">
        <v>3655.41</v>
      </c>
      <c r="F452" s="73">
        <v>8450.64</v>
      </c>
      <c r="G452" s="73">
        <v>8697.48</v>
      </c>
      <c r="H452" s="73"/>
      <c r="I452" s="73"/>
      <c r="J452" s="73"/>
      <c r="K452" s="73"/>
      <c r="L452" s="73"/>
      <c r="M452" s="73"/>
      <c r="N452" s="73"/>
      <c r="O452" s="73"/>
      <c r="P452" s="73"/>
      <c r="Q452" s="74"/>
      <c r="R452" s="74"/>
      <c r="S452" s="74"/>
      <c r="T452" s="74"/>
      <c r="U452" s="75">
        <f>SUM(C452:S452)</f>
        <v>28190.579999999998</v>
      </c>
    </row>
    <row r="453" spans="1:24" x14ac:dyDescent="0.25">
      <c r="A453" s="76"/>
      <c r="B453" s="77"/>
      <c r="C453" s="78">
        <v>44439</v>
      </c>
      <c r="D453" s="78">
        <v>44462</v>
      </c>
      <c r="E453" s="78">
        <v>44484</v>
      </c>
      <c r="F453" s="78">
        <v>44530</v>
      </c>
      <c r="G453" s="78">
        <v>44546</v>
      </c>
      <c r="H453" s="78">
        <v>44568</v>
      </c>
      <c r="I453" s="78"/>
      <c r="J453" s="78"/>
      <c r="K453" s="78"/>
      <c r="L453" s="78"/>
      <c r="M453" s="78"/>
      <c r="N453" s="78"/>
      <c r="O453" s="78"/>
      <c r="P453" s="78"/>
      <c r="Q453" s="78"/>
      <c r="R453" s="80"/>
      <c r="S453" s="80"/>
      <c r="T453" s="80"/>
      <c r="U453" s="81"/>
    </row>
    <row r="454" spans="1:24" x14ac:dyDescent="0.25">
      <c r="A454" s="76">
        <v>22</v>
      </c>
      <c r="B454" s="82" t="s">
        <v>22</v>
      </c>
      <c r="C454" s="79">
        <v>3502.95</v>
      </c>
      <c r="D454" s="79">
        <v>3415.83</v>
      </c>
      <c r="E454" s="79">
        <v>4969.47</v>
      </c>
      <c r="F454" s="79">
        <v>3862.32</v>
      </c>
      <c r="G454" s="79">
        <v>3524.73</v>
      </c>
      <c r="H454" s="79">
        <v>3655.41</v>
      </c>
      <c r="I454" s="79"/>
      <c r="J454" s="79"/>
      <c r="K454" s="79"/>
      <c r="L454" s="79"/>
      <c r="M454" s="79"/>
      <c r="N454" s="79"/>
      <c r="O454" s="79"/>
      <c r="P454" s="79"/>
      <c r="Q454" s="80"/>
      <c r="R454" s="80"/>
      <c r="S454" s="80"/>
      <c r="T454" s="80"/>
      <c r="U454" s="83">
        <f>SUM(C454:S454)</f>
        <v>22930.71</v>
      </c>
    </row>
    <row r="455" spans="1:24" x14ac:dyDescent="0.25">
      <c r="A455" s="6"/>
      <c r="B455" s="55"/>
      <c r="C455" s="69">
        <v>44407</v>
      </c>
      <c r="D455" s="69">
        <v>44419</v>
      </c>
      <c r="E455" s="69">
        <v>44461</v>
      </c>
      <c r="F455" s="69">
        <v>44511</v>
      </c>
      <c r="G455" s="69">
        <v>44558</v>
      </c>
      <c r="H455" s="69">
        <v>44607</v>
      </c>
      <c r="I455" s="69"/>
      <c r="J455" s="69"/>
      <c r="K455" s="69"/>
      <c r="L455" s="69"/>
      <c r="M455" s="69"/>
      <c r="N455" s="69"/>
      <c r="O455" s="69"/>
      <c r="P455" s="69"/>
      <c r="Q455" s="70"/>
      <c r="R455" s="70"/>
      <c r="S455" s="70"/>
      <c r="T455" s="70"/>
      <c r="U455" s="71"/>
    </row>
    <row r="456" spans="1:24" x14ac:dyDescent="0.25">
      <c r="A456" s="6">
        <v>23</v>
      </c>
      <c r="B456" s="72" t="s">
        <v>23</v>
      </c>
      <c r="C456" s="73">
        <v>6831.66</v>
      </c>
      <c r="D456" s="73">
        <v>9938.94</v>
      </c>
      <c r="E456" s="73">
        <v>7724.64</v>
      </c>
      <c r="F456" s="73">
        <v>14360.28</v>
      </c>
      <c r="G456" s="73">
        <v>8450.64</v>
      </c>
      <c r="H456" s="73">
        <v>17053.740000000002</v>
      </c>
      <c r="I456" s="73"/>
      <c r="J456" s="73"/>
      <c r="K456" s="73"/>
      <c r="L456" s="73"/>
      <c r="M456" s="73"/>
      <c r="N456" s="73"/>
      <c r="O456" s="73"/>
      <c r="P456" s="73"/>
      <c r="Q456" s="74"/>
      <c r="R456" s="74"/>
      <c r="S456" s="74"/>
      <c r="T456" s="74"/>
      <c r="U456" s="75">
        <f>SUM(C456:S456)</f>
        <v>64359.899999999994</v>
      </c>
    </row>
    <row r="457" spans="1:24" x14ac:dyDescent="0.25">
      <c r="A457" s="76"/>
      <c r="B457" s="77"/>
      <c r="C457" s="78">
        <v>44421</v>
      </c>
      <c r="D457" s="78">
        <v>44434</v>
      </c>
      <c r="E457" s="78">
        <v>44462</v>
      </c>
      <c r="F457" s="78">
        <v>44497</v>
      </c>
      <c r="G457" s="78">
        <v>44519</v>
      </c>
      <c r="H457" s="78">
        <v>44559</v>
      </c>
      <c r="I457" s="78">
        <v>44814</v>
      </c>
      <c r="J457" s="78"/>
      <c r="K457" s="78"/>
      <c r="L457" s="78"/>
      <c r="M457" s="78"/>
      <c r="N457" s="78"/>
      <c r="O457" s="78"/>
      <c r="P457" s="78"/>
      <c r="Q457" s="78"/>
      <c r="R457" s="80"/>
      <c r="S457" s="80"/>
      <c r="T457" s="80"/>
      <c r="U457" s="81"/>
    </row>
    <row r="458" spans="1:24" x14ac:dyDescent="0.25">
      <c r="A458" s="76">
        <v>24</v>
      </c>
      <c r="B458" s="82" t="s">
        <v>24</v>
      </c>
      <c r="C458" s="79">
        <v>293371.76</v>
      </c>
      <c r="D458" s="79">
        <v>225282.64</v>
      </c>
      <c r="E458" s="79">
        <v>63084.56</v>
      </c>
      <c r="F458" s="79">
        <v>42296.76</v>
      </c>
      <c r="G458" s="79">
        <v>49957.27</v>
      </c>
      <c r="H458" s="79">
        <v>69013.56</v>
      </c>
      <c r="I458" s="79">
        <v>97121.86</v>
      </c>
      <c r="J458" s="79"/>
      <c r="K458" s="79"/>
      <c r="L458" s="79"/>
      <c r="M458" s="79"/>
      <c r="N458" s="79"/>
      <c r="O458" s="79"/>
      <c r="P458" s="79"/>
      <c r="Q458" s="80"/>
      <c r="R458" s="80"/>
      <c r="S458" s="80"/>
      <c r="T458" s="80"/>
      <c r="U458" s="83">
        <f>SUM(C458:S458)</f>
        <v>840128.41</v>
      </c>
    </row>
    <row r="459" spans="1:24" x14ac:dyDescent="0.25">
      <c r="A459" s="6"/>
      <c r="B459" s="55"/>
      <c r="C459" s="69">
        <v>44400</v>
      </c>
      <c r="D459" s="69">
        <v>44428</v>
      </c>
      <c r="E459" s="69">
        <v>44463</v>
      </c>
      <c r="F459" s="69">
        <v>44495</v>
      </c>
      <c r="G459" s="69">
        <v>44519</v>
      </c>
      <c r="H459" s="69">
        <v>44553</v>
      </c>
      <c r="I459" s="69">
        <v>44589</v>
      </c>
      <c r="J459" s="69"/>
      <c r="K459" s="69"/>
      <c r="L459" s="69"/>
      <c r="M459" s="69"/>
      <c r="N459" s="69"/>
      <c r="O459" s="69"/>
      <c r="P459" s="69"/>
      <c r="Q459" s="70"/>
      <c r="R459" s="70"/>
      <c r="S459" s="70"/>
      <c r="T459" s="70"/>
      <c r="U459" s="71"/>
    </row>
    <row r="460" spans="1:24" x14ac:dyDescent="0.25">
      <c r="A460" s="6">
        <v>25</v>
      </c>
      <c r="B460" s="72" t="s">
        <v>25</v>
      </c>
      <c r="C460" s="73">
        <v>10247.49</v>
      </c>
      <c r="D460" s="73">
        <v>14908.41</v>
      </c>
      <c r="E460" s="73">
        <v>11586.96</v>
      </c>
      <c r="F460" s="73">
        <v>10574.19</v>
      </c>
      <c r="G460" s="73">
        <v>10966.23</v>
      </c>
      <c r="H460" s="73">
        <v>21126.6</v>
      </c>
      <c r="I460" s="73">
        <v>21743.7</v>
      </c>
      <c r="J460" s="73"/>
      <c r="K460" s="73"/>
      <c r="L460" s="73"/>
      <c r="M460" s="73"/>
      <c r="N460" s="73"/>
      <c r="O460" s="73"/>
      <c r="P460" s="73"/>
      <c r="Q460" s="74"/>
      <c r="R460" s="74"/>
      <c r="S460" s="74"/>
      <c r="T460" s="74"/>
      <c r="U460" s="75">
        <f>SUM(C460:S460)</f>
        <v>101153.58</v>
      </c>
    </row>
    <row r="461" spans="1:24" x14ac:dyDescent="0.25">
      <c r="A461" s="76"/>
      <c r="B461" s="77"/>
      <c r="C461" s="78">
        <v>44405</v>
      </c>
      <c r="D461" s="78">
        <v>44435</v>
      </c>
      <c r="E461" s="78">
        <v>44463</v>
      </c>
      <c r="F461" s="78">
        <v>44496</v>
      </c>
      <c r="G461" s="78">
        <v>44530</v>
      </c>
      <c r="H461" s="78">
        <v>44558</v>
      </c>
      <c r="I461" s="78">
        <v>44592</v>
      </c>
      <c r="J461" s="78"/>
      <c r="K461" s="78"/>
      <c r="L461" s="78"/>
      <c r="M461" s="78"/>
      <c r="N461" s="78"/>
      <c r="O461" s="78"/>
      <c r="P461" s="78"/>
      <c r="Q461" s="78"/>
      <c r="R461" s="80"/>
      <c r="S461" s="80"/>
      <c r="T461" s="80"/>
      <c r="U461" s="81"/>
    </row>
    <row r="462" spans="1:24" x14ac:dyDescent="0.25">
      <c r="A462" s="76">
        <v>26</v>
      </c>
      <c r="B462" s="82" t="s">
        <v>26</v>
      </c>
      <c r="C462" s="79">
        <v>6831.66</v>
      </c>
      <c r="D462" s="79">
        <v>9938.94</v>
      </c>
      <c r="E462" s="79">
        <v>6437.2</v>
      </c>
      <c r="F462" s="79">
        <v>5874.55</v>
      </c>
      <c r="G462" s="79">
        <v>6092.35</v>
      </c>
      <c r="H462" s="79">
        <v>7042.2</v>
      </c>
      <c r="I462" s="79">
        <v>7247.9</v>
      </c>
      <c r="J462" s="79"/>
      <c r="K462" s="79"/>
      <c r="L462" s="79"/>
      <c r="M462" s="79"/>
      <c r="N462" s="79"/>
      <c r="O462" s="79"/>
      <c r="P462" s="79"/>
      <c r="Q462" s="80"/>
      <c r="R462" s="80"/>
      <c r="S462" s="80"/>
      <c r="T462" s="80"/>
      <c r="U462" s="83">
        <f>SUM(C462:S462)</f>
        <v>49464.799999999996</v>
      </c>
    </row>
    <row r="463" spans="1:24" x14ac:dyDescent="0.25">
      <c r="A463" s="6"/>
      <c r="B463" s="55"/>
      <c r="C463" s="69">
        <v>44404</v>
      </c>
      <c r="D463" s="69">
        <v>44418</v>
      </c>
      <c r="E463" s="69">
        <v>44446</v>
      </c>
      <c r="F463" s="69">
        <v>44496</v>
      </c>
      <c r="G463" s="69">
        <v>44518</v>
      </c>
      <c r="H463" s="69">
        <v>44545</v>
      </c>
      <c r="I463" s="69">
        <v>44589</v>
      </c>
      <c r="J463" s="69"/>
      <c r="K463" s="69"/>
      <c r="L463" s="69"/>
      <c r="M463" s="69"/>
      <c r="N463" s="69"/>
      <c r="O463" s="69"/>
      <c r="P463" s="69"/>
      <c r="Q463" s="70"/>
      <c r="R463" s="70"/>
      <c r="S463" s="70"/>
      <c r="T463" s="70"/>
      <c r="U463" s="71"/>
    </row>
    <row r="464" spans="1:24" x14ac:dyDescent="0.25">
      <c r="A464" s="6">
        <v>27</v>
      </c>
      <c r="B464" s="72" t="s">
        <v>27</v>
      </c>
      <c r="C464" s="73">
        <v>354186.5</v>
      </c>
      <c r="D464" s="73">
        <v>348435.86</v>
      </c>
      <c r="E464" s="73">
        <v>352362.53</v>
      </c>
      <c r="F464" s="73">
        <v>698834.13</v>
      </c>
      <c r="G464" s="73">
        <v>353174.4</v>
      </c>
      <c r="H464" s="73">
        <v>376110</v>
      </c>
      <c r="I464" s="73">
        <v>376110</v>
      </c>
      <c r="J464" s="73"/>
      <c r="K464" s="73"/>
      <c r="L464" s="73"/>
      <c r="M464" s="73"/>
      <c r="N464" s="73"/>
      <c r="O464" s="73"/>
      <c r="P464" s="73"/>
      <c r="Q464" s="74"/>
      <c r="R464" s="74"/>
      <c r="S464" s="74"/>
      <c r="T464" s="74"/>
      <c r="U464" s="75">
        <f>SUM(C464:S464)</f>
        <v>2859213.42</v>
      </c>
    </row>
    <row r="465" spans="1:24" x14ac:dyDescent="0.25">
      <c r="A465" s="76"/>
      <c r="B465" s="77"/>
      <c r="C465" s="78">
        <v>44393</v>
      </c>
      <c r="D465" s="78">
        <v>1078</v>
      </c>
      <c r="E465" s="78">
        <v>44453</v>
      </c>
      <c r="F465" s="78">
        <v>44482</v>
      </c>
      <c r="G465" s="78">
        <v>10711</v>
      </c>
      <c r="H465" s="78">
        <v>44543</v>
      </c>
      <c r="I465" s="78">
        <v>44578</v>
      </c>
      <c r="J465" s="78">
        <v>44606</v>
      </c>
      <c r="K465" s="78"/>
      <c r="L465" s="78"/>
      <c r="M465" s="78"/>
      <c r="N465" s="78"/>
      <c r="O465" s="78"/>
      <c r="P465" s="79"/>
      <c r="Q465" s="80"/>
      <c r="R465" s="80"/>
      <c r="S465" s="80"/>
      <c r="T465" s="80"/>
      <c r="U465" s="81"/>
      <c r="W465" s="84"/>
      <c r="X465" s="84"/>
    </row>
    <row r="466" spans="1:24" x14ac:dyDescent="0.25">
      <c r="A466" s="76">
        <v>28</v>
      </c>
      <c r="B466" s="82" t="s">
        <v>28</v>
      </c>
      <c r="C466" s="79">
        <v>10247.49</v>
      </c>
      <c r="D466" s="79">
        <v>14908.41</v>
      </c>
      <c r="E466" s="79">
        <v>19311.599999999999</v>
      </c>
      <c r="F466" s="79">
        <v>17623.650000000001</v>
      </c>
      <c r="G466" s="79">
        <v>18277.05</v>
      </c>
      <c r="H466" s="79">
        <v>21126.6</v>
      </c>
      <c r="I466" s="79">
        <v>21743.7</v>
      </c>
      <c r="J466" s="79">
        <v>20890.650000000001</v>
      </c>
      <c r="K466" s="79"/>
      <c r="L466" s="79"/>
      <c r="M466" s="79"/>
      <c r="N466" s="79"/>
      <c r="O466" s="79"/>
      <c r="P466" s="79"/>
      <c r="Q466" s="80"/>
      <c r="R466" s="80"/>
      <c r="S466" s="80"/>
      <c r="T466" s="80"/>
      <c r="U466" s="83">
        <f>SUM(C466:S466)</f>
        <v>144129.15</v>
      </c>
    </row>
    <row r="467" spans="1:24" x14ac:dyDescent="0.25">
      <c r="A467" s="6"/>
      <c r="B467" s="55"/>
      <c r="C467" s="69">
        <v>44400</v>
      </c>
      <c r="D467" s="69">
        <v>44425</v>
      </c>
      <c r="E467" s="69">
        <v>44453</v>
      </c>
      <c r="F467" s="69">
        <v>44491</v>
      </c>
      <c r="G467" s="69">
        <v>44525</v>
      </c>
      <c r="H467" s="69">
        <v>44552</v>
      </c>
      <c r="I467" s="69">
        <v>44578</v>
      </c>
      <c r="J467" s="69">
        <v>44606</v>
      </c>
      <c r="K467" s="69"/>
      <c r="L467" s="69"/>
      <c r="M467" s="69"/>
      <c r="N467" s="69"/>
      <c r="O467" s="69"/>
      <c r="P467" s="69"/>
      <c r="Q467" s="70"/>
      <c r="R467" s="70"/>
      <c r="S467" s="70"/>
      <c r="T467" s="70"/>
      <c r="U467" s="71"/>
    </row>
    <row r="468" spans="1:24" x14ac:dyDescent="0.25">
      <c r="A468" s="6">
        <v>29</v>
      </c>
      <c r="B468" s="72" t="s">
        <v>450</v>
      </c>
      <c r="C468" s="73">
        <v>10247.49</v>
      </c>
      <c r="D468" s="73">
        <v>14908.41</v>
      </c>
      <c r="E468" s="73">
        <v>11586.96</v>
      </c>
      <c r="F468" s="73">
        <v>10574.19</v>
      </c>
      <c r="G468" s="73">
        <v>10966.23</v>
      </c>
      <c r="H468" s="73">
        <v>12675.96</v>
      </c>
      <c r="I468" s="73">
        <v>13046.22</v>
      </c>
      <c r="J468" s="73">
        <v>12534.39</v>
      </c>
      <c r="K468" s="73"/>
      <c r="L468" s="73"/>
      <c r="M468" s="73"/>
      <c r="N468" s="73"/>
      <c r="O468" s="73"/>
      <c r="P468" s="73"/>
      <c r="Q468" s="74"/>
      <c r="R468" s="74"/>
      <c r="S468" s="74"/>
      <c r="T468" s="74"/>
      <c r="U468" s="75">
        <f>SUM(C468:S468)</f>
        <v>96539.849999999991</v>
      </c>
    </row>
    <row r="469" spans="1:24" x14ac:dyDescent="0.25">
      <c r="A469" s="76"/>
      <c r="B469" s="77"/>
      <c r="C469" s="78">
        <v>44404</v>
      </c>
      <c r="D469" s="78">
        <v>44431</v>
      </c>
      <c r="E469" s="78">
        <v>44462</v>
      </c>
      <c r="F469" s="78">
        <v>44491</v>
      </c>
      <c r="G469" s="78">
        <v>44518</v>
      </c>
      <c r="H469" s="78">
        <v>44547</v>
      </c>
      <c r="I469" s="78">
        <v>44595</v>
      </c>
      <c r="J469" s="78"/>
      <c r="K469" s="78"/>
      <c r="L469" s="78"/>
      <c r="M469" s="78"/>
      <c r="N469" s="78"/>
      <c r="O469" s="78"/>
      <c r="P469" s="78"/>
      <c r="Q469" s="78"/>
      <c r="R469" s="80"/>
      <c r="S469" s="80"/>
      <c r="T469" s="80"/>
      <c r="U469" s="81"/>
    </row>
    <row r="470" spans="1:24" x14ac:dyDescent="0.25">
      <c r="A470" s="76">
        <v>30</v>
      </c>
      <c r="B470" s="82" t="s">
        <v>29</v>
      </c>
      <c r="C470" s="79">
        <v>10247.49</v>
      </c>
      <c r="D470" s="79">
        <v>14908.41</v>
      </c>
      <c r="E470" s="79">
        <v>11586.96</v>
      </c>
      <c r="F470" s="79">
        <v>10574.19</v>
      </c>
      <c r="G470" s="79">
        <v>10966.23</v>
      </c>
      <c r="H470" s="79">
        <v>12675.96</v>
      </c>
      <c r="I470" s="79">
        <v>13046.22</v>
      </c>
      <c r="J470" s="79"/>
      <c r="K470" s="79"/>
      <c r="L470" s="79"/>
      <c r="M470" s="79"/>
      <c r="N470" s="79"/>
      <c r="O470" s="79"/>
      <c r="P470" s="79"/>
      <c r="Q470" s="80"/>
      <c r="R470" s="80"/>
      <c r="S470" s="80"/>
      <c r="T470" s="80"/>
      <c r="U470" s="83">
        <f>SUM(C470:S470)</f>
        <v>84005.459999999992</v>
      </c>
    </row>
    <row r="471" spans="1:24" x14ac:dyDescent="0.25">
      <c r="A471" s="6"/>
      <c r="B471" s="55"/>
      <c r="C471" s="69">
        <v>44404</v>
      </c>
      <c r="D471" s="69">
        <v>44431</v>
      </c>
      <c r="E471" s="69">
        <v>44463</v>
      </c>
      <c r="F471" s="69">
        <v>44496</v>
      </c>
      <c r="G471" s="69">
        <v>44524</v>
      </c>
      <c r="H471" s="69">
        <v>44558</v>
      </c>
      <c r="I471" s="69">
        <v>44588</v>
      </c>
      <c r="J471" s="69"/>
      <c r="K471" s="69"/>
      <c r="L471" s="69"/>
      <c r="M471" s="69"/>
      <c r="N471" s="69"/>
      <c r="O471" s="69"/>
      <c r="P471" s="69"/>
      <c r="Q471" s="70"/>
      <c r="R471" s="70"/>
      <c r="S471" s="70"/>
      <c r="T471" s="70"/>
      <c r="U471" s="71"/>
    </row>
    <row r="472" spans="1:24" x14ac:dyDescent="0.25">
      <c r="A472" s="6">
        <v>31</v>
      </c>
      <c r="B472" s="72" t="s">
        <v>30</v>
      </c>
      <c r="C472" s="73">
        <v>10247.49</v>
      </c>
      <c r="D472" s="73">
        <v>14908.41</v>
      </c>
      <c r="E472" s="73">
        <v>11586.96</v>
      </c>
      <c r="F472" s="73">
        <v>10574.19</v>
      </c>
      <c r="G472" s="73">
        <v>10966.23</v>
      </c>
      <c r="H472" s="73">
        <v>12675.96</v>
      </c>
      <c r="I472" s="73">
        <v>13046.22</v>
      </c>
      <c r="J472" s="73"/>
      <c r="K472" s="73"/>
      <c r="L472" s="73"/>
      <c r="M472" s="73"/>
      <c r="N472" s="73"/>
      <c r="O472" s="73"/>
      <c r="P472" s="73"/>
      <c r="Q472" s="74"/>
      <c r="R472" s="74"/>
      <c r="S472" s="74"/>
      <c r="T472" s="74"/>
      <c r="U472" s="75">
        <f>SUM(C472:S472)</f>
        <v>84005.459999999992</v>
      </c>
    </row>
    <row r="473" spans="1:24" x14ac:dyDescent="0.25">
      <c r="A473" s="76"/>
      <c r="B473" s="77"/>
      <c r="C473" s="78">
        <v>44397</v>
      </c>
      <c r="D473" s="78">
        <v>44420</v>
      </c>
      <c r="E473" s="78">
        <v>44459</v>
      </c>
      <c r="F473" s="78">
        <v>44490</v>
      </c>
      <c r="G473" s="78">
        <v>44518</v>
      </c>
      <c r="H473" s="78">
        <v>44551</v>
      </c>
      <c r="I473" s="78">
        <v>44588</v>
      </c>
      <c r="J473" s="78"/>
      <c r="K473" s="78"/>
      <c r="L473" s="79"/>
      <c r="M473" s="79"/>
      <c r="N473" s="79"/>
      <c r="O473" s="79"/>
      <c r="P473" s="79"/>
      <c r="Q473" s="80"/>
      <c r="R473" s="80"/>
      <c r="S473" s="80"/>
      <c r="T473" s="80"/>
      <c r="U473" s="81"/>
    </row>
    <row r="474" spans="1:24" x14ac:dyDescent="0.25">
      <c r="A474" s="76">
        <v>32</v>
      </c>
      <c r="B474" s="82" t="s">
        <v>31</v>
      </c>
      <c r="C474" s="79">
        <v>44405.79</v>
      </c>
      <c r="D474" s="79">
        <v>64603.11</v>
      </c>
      <c r="E474" s="79">
        <v>50210.16</v>
      </c>
      <c r="F474" s="79">
        <v>45821.49</v>
      </c>
      <c r="G474" s="79">
        <v>47520.33</v>
      </c>
      <c r="H474" s="79">
        <v>54929.16</v>
      </c>
      <c r="I474" s="79">
        <v>56533.62</v>
      </c>
      <c r="J474" s="79"/>
      <c r="K474" s="79"/>
      <c r="L474" s="79"/>
      <c r="M474" s="79"/>
      <c r="N474" s="79"/>
      <c r="O474" s="79"/>
      <c r="P474" s="79"/>
      <c r="Q474" s="80"/>
      <c r="R474" s="80"/>
      <c r="S474" s="80"/>
      <c r="T474" s="80"/>
      <c r="U474" s="83">
        <f>SUM(C474:S474)</f>
        <v>364023.66000000003</v>
      </c>
    </row>
    <row r="475" spans="1:24" x14ac:dyDescent="0.25">
      <c r="A475" s="6"/>
      <c r="B475" s="55"/>
      <c r="C475" s="69">
        <v>44403</v>
      </c>
      <c r="D475" s="69">
        <v>44407</v>
      </c>
      <c r="E475" s="69">
        <v>44426</v>
      </c>
      <c r="F475" s="69">
        <v>44456</v>
      </c>
      <c r="G475" s="69">
        <v>44515</v>
      </c>
      <c r="H475" s="69">
        <v>44526</v>
      </c>
      <c r="I475" s="69">
        <v>44592</v>
      </c>
      <c r="J475" s="69"/>
      <c r="K475" s="69"/>
      <c r="L475" s="69"/>
      <c r="M475" s="69"/>
      <c r="N475" s="69"/>
      <c r="O475" s="69"/>
      <c r="P475" s="69"/>
      <c r="Q475" s="70"/>
      <c r="R475" s="70"/>
      <c r="S475" s="70"/>
      <c r="T475" s="70"/>
      <c r="U475" s="71"/>
    </row>
    <row r="476" spans="1:24" x14ac:dyDescent="0.25">
      <c r="A476" s="6">
        <v>33</v>
      </c>
      <c r="B476" s="72" t="s">
        <v>32</v>
      </c>
      <c r="C476" s="73">
        <v>570.66999999999996</v>
      </c>
      <c r="D476" s="73">
        <v>47821.62</v>
      </c>
      <c r="E476" s="73">
        <v>66769.83</v>
      </c>
      <c r="F476" s="73">
        <v>2802.75</v>
      </c>
      <c r="G476" s="73">
        <v>54072.480000000003</v>
      </c>
      <c r="H476" s="73">
        <v>100521.96</v>
      </c>
      <c r="I476" s="73">
        <v>59154.48</v>
      </c>
      <c r="J476" s="73"/>
      <c r="K476" s="73"/>
      <c r="L476" s="73"/>
      <c r="M476" s="73"/>
      <c r="N476" s="73"/>
      <c r="O476" s="73"/>
      <c r="P476" s="73"/>
      <c r="Q476" s="74"/>
      <c r="R476" s="74"/>
      <c r="S476" s="74"/>
      <c r="T476" s="74"/>
      <c r="U476" s="75">
        <f>SUM(C476:S476)</f>
        <v>331713.78999999998</v>
      </c>
    </row>
    <row r="477" spans="1:24" x14ac:dyDescent="0.25">
      <c r="A477" s="76"/>
      <c r="B477" s="77"/>
      <c r="C477" s="78">
        <v>44398</v>
      </c>
      <c r="D477" s="78">
        <v>2578</v>
      </c>
      <c r="E477" s="78">
        <v>44460</v>
      </c>
      <c r="F477" s="78">
        <v>44602</v>
      </c>
      <c r="G477" s="78"/>
      <c r="H477" s="78"/>
      <c r="I477" s="78"/>
      <c r="J477" s="78"/>
      <c r="K477" s="78"/>
      <c r="L477" s="78"/>
      <c r="M477" s="78"/>
      <c r="N477" s="78"/>
      <c r="O477" s="79"/>
      <c r="P477" s="79"/>
      <c r="Q477" s="80"/>
      <c r="R477" s="80"/>
      <c r="S477" s="80"/>
      <c r="T477" s="80"/>
      <c r="U477" s="81"/>
    </row>
    <row r="478" spans="1:24" x14ac:dyDescent="0.25">
      <c r="A478" s="76">
        <v>34</v>
      </c>
      <c r="B478" s="82" t="s">
        <v>33</v>
      </c>
      <c r="C478" s="79">
        <v>10247.49</v>
      </c>
      <c r="D478" s="79">
        <v>14908.41</v>
      </c>
      <c r="E478" s="79">
        <v>11586.96</v>
      </c>
      <c r="F478" s="79">
        <v>34216.379999999997</v>
      </c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80"/>
      <c r="R478" s="80"/>
      <c r="S478" s="80"/>
      <c r="T478" s="80"/>
      <c r="U478" s="83">
        <f>SUM(C478:S478)</f>
        <v>70959.239999999991</v>
      </c>
    </row>
    <row r="479" spans="1:24" x14ac:dyDescent="0.25">
      <c r="A479" s="6"/>
      <c r="B479" s="55"/>
      <c r="C479" s="69">
        <v>44428</v>
      </c>
      <c r="D479" s="69">
        <v>44460</v>
      </c>
      <c r="E479" s="69">
        <v>44496</v>
      </c>
      <c r="F479" s="69">
        <v>44524</v>
      </c>
      <c r="G479" s="69">
        <v>44552</v>
      </c>
      <c r="H479" s="69">
        <v>44586</v>
      </c>
      <c r="I479" s="69"/>
      <c r="J479" s="69"/>
      <c r="K479" s="69"/>
      <c r="L479" s="69"/>
      <c r="M479" s="69"/>
      <c r="N479" s="69"/>
      <c r="O479" s="69"/>
      <c r="P479" s="69"/>
      <c r="Q479" s="70"/>
      <c r="R479" s="70"/>
      <c r="S479" s="70"/>
      <c r="T479" s="70"/>
      <c r="U479" s="71"/>
    </row>
    <row r="480" spans="1:24" x14ac:dyDescent="0.25">
      <c r="A480" s="6">
        <v>35</v>
      </c>
      <c r="B480" s="72" t="s">
        <v>447</v>
      </c>
      <c r="C480" s="73">
        <v>14908.41</v>
      </c>
      <c r="D480" s="73">
        <v>11586.96</v>
      </c>
      <c r="E480" s="73">
        <v>10574.19</v>
      </c>
      <c r="F480" s="73">
        <v>10966.23</v>
      </c>
      <c r="G480" s="73">
        <v>12675.96</v>
      </c>
      <c r="H480" s="73">
        <v>13046.22</v>
      </c>
      <c r="I480" s="73"/>
      <c r="J480" s="73"/>
      <c r="K480" s="73"/>
      <c r="L480" s="73"/>
      <c r="M480" s="73"/>
      <c r="N480" s="73"/>
      <c r="O480" s="73"/>
      <c r="P480" s="73"/>
      <c r="Q480" s="74"/>
      <c r="R480" s="74"/>
      <c r="S480" s="74"/>
      <c r="T480" s="74"/>
      <c r="U480" s="75">
        <f>SUM(C480:S480)</f>
        <v>73757.969999999987</v>
      </c>
    </row>
    <row r="481" spans="1:24" x14ac:dyDescent="0.25">
      <c r="A481" s="76"/>
      <c r="B481" s="77"/>
      <c r="C481" s="78">
        <v>44389</v>
      </c>
      <c r="D481" s="78">
        <v>44407</v>
      </c>
      <c r="E481" s="78">
        <v>44438</v>
      </c>
      <c r="F481" s="78">
        <v>44466</v>
      </c>
      <c r="G481" s="78">
        <v>44498</v>
      </c>
      <c r="H481" s="78">
        <v>20712</v>
      </c>
      <c r="I481" s="78">
        <v>44558</v>
      </c>
      <c r="J481" s="78">
        <v>44589</v>
      </c>
      <c r="K481" s="78"/>
      <c r="L481" s="78"/>
      <c r="M481" s="78"/>
      <c r="N481" s="78"/>
      <c r="O481" s="78"/>
      <c r="P481" s="79"/>
      <c r="Q481" s="80"/>
      <c r="R481" s="80"/>
      <c r="S481" s="80"/>
      <c r="T481" s="80"/>
      <c r="U481" s="81"/>
      <c r="W481" s="84"/>
      <c r="X481" s="84"/>
    </row>
    <row r="482" spans="1:24" x14ac:dyDescent="0.25">
      <c r="A482" s="76">
        <v>36</v>
      </c>
      <c r="B482" s="82" t="s">
        <v>35</v>
      </c>
      <c r="C482" s="79">
        <v>23353</v>
      </c>
      <c r="D482" s="79">
        <v>22772.2</v>
      </c>
      <c r="E482" s="79">
        <v>33129.800000000003</v>
      </c>
      <c r="F482" s="79">
        <v>25748.799999999999</v>
      </c>
      <c r="G482" s="79">
        <v>23498.2</v>
      </c>
      <c r="H482" s="79">
        <v>28168.799999999999</v>
      </c>
      <c r="I482" s="79">
        <v>24369.4</v>
      </c>
      <c r="J482" s="79">
        <v>28991.599999999999</v>
      </c>
      <c r="K482" s="79"/>
      <c r="L482" s="79"/>
      <c r="M482" s="79"/>
      <c r="N482" s="79"/>
      <c r="O482" s="79"/>
      <c r="P482" s="79"/>
      <c r="Q482" s="80"/>
      <c r="R482" s="80"/>
      <c r="S482" s="80"/>
      <c r="T482" s="80"/>
      <c r="U482" s="83">
        <f>SUM(C482:S482)</f>
        <v>210031.8</v>
      </c>
    </row>
    <row r="483" spans="1:24" x14ac:dyDescent="0.25">
      <c r="A483" s="6"/>
      <c r="B483" s="55"/>
      <c r="C483" s="69">
        <v>44396</v>
      </c>
      <c r="D483" s="69">
        <v>44425</v>
      </c>
      <c r="E483" s="69">
        <v>44488</v>
      </c>
      <c r="F483" s="69">
        <v>44516</v>
      </c>
      <c r="G483" s="69">
        <v>44546</v>
      </c>
      <c r="H483" s="69"/>
      <c r="I483" s="69"/>
      <c r="J483" s="69"/>
      <c r="K483" s="69"/>
      <c r="L483" s="69"/>
      <c r="M483" s="69"/>
      <c r="N483" s="69"/>
      <c r="O483" s="69"/>
      <c r="P483" s="69"/>
      <c r="Q483" s="70"/>
      <c r="R483" s="70"/>
      <c r="S483" s="70"/>
      <c r="T483" s="70"/>
      <c r="U483" s="71"/>
    </row>
    <row r="484" spans="1:24" x14ac:dyDescent="0.25">
      <c r="A484" s="6">
        <v>37</v>
      </c>
      <c r="B484" s="72" t="s">
        <v>150</v>
      </c>
      <c r="C484" s="73">
        <v>6831.66</v>
      </c>
      <c r="D484" s="73">
        <v>9938.94</v>
      </c>
      <c r="E484" s="73">
        <v>14774.1</v>
      </c>
      <c r="F484" s="73">
        <v>7310.82</v>
      </c>
      <c r="G484" s="73">
        <v>8450.64</v>
      </c>
      <c r="H484" s="73"/>
      <c r="I484" s="73"/>
      <c r="J484" s="73"/>
      <c r="K484" s="73"/>
      <c r="L484" s="73"/>
      <c r="M484" s="73"/>
      <c r="N484" s="73"/>
      <c r="O484" s="73"/>
      <c r="P484" s="73"/>
      <c r="Q484" s="74"/>
      <c r="R484" s="74"/>
      <c r="S484" s="74"/>
      <c r="T484" s="74"/>
      <c r="U484" s="75">
        <f>SUM(C484:S484)</f>
        <v>47306.159999999996</v>
      </c>
    </row>
    <row r="485" spans="1:24" x14ac:dyDescent="0.25">
      <c r="A485" s="76"/>
      <c r="B485" s="77"/>
      <c r="C485" s="78">
        <v>44400</v>
      </c>
      <c r="D485" s="78">
        <v>44427</v>
      </c>
      <c r="E485" s="78">
        <v>44463</v>
      </c>
      <c r="F485" s="78">
        <v>44503</v>
      </c>
      <c r="G485" s="78">
        <v>44518</v>
      </c>
      <c r="H485" s="78">
        <v>44606</v>
      </c>
      <c r="I485" s="78">
        <v>44608</v>
      </c>
      <c r="J485" s="78"/>
      <c r="K485" s="78"/>
      <c r="L485" s="78"/>
      <c r="M485" s="78"/>
      <c r="N485" s="78"/>
      <c r="O485" s="78"/>
      <c r="P485" s="78"/>
      <c r="Q485" s="78"/>
      <c r="R485" s="80"/>
      <c r="S485" s="80"/>
      <c r="T485" s="80"/>
      <c r="U485" s="81"/>
    </row>
    <row r="486" spans="1:24" x14ac:dyDescent="0.25">
      <c r="A486" s="76">
        <v>38</v>
      </c>
      <c r="B486" s="82" t="s">
        <v>151</v>
      </c>
      <c r="C486" s="79">
        <v>17079.150000000001</v>
      </c>
      <c r="D486" s="79">
        <v>24847.35</v>
      </c>
      <c r="E486" s="79">
        <v>19311.599999999999</v>
      </c>
      <c r="F486" s="79">
        <v>17623.650000000001</v>
      </c>
      <c r="G486" s="79">
        <v>18277.05</v>
      </c>
      <c r="H486" s="79">
        <v>21126.6</v>
      </c>
      <c r="I486" s="79">
        <v>21743.7</v>
      </c>
      <c r="J486" s="79"/>
      <c r="K486" s="79"/>
      <c r="L486" s="79"/>
      <c r="M486" s="79"/>
      <c r="N486" s="79"/>
      <c r="O486" s="79"/>
      <c r="P486" s="79"/>
      <c r="Q486" s="80"/>
      <c r="R486" s="80"/>
      <c r="S486" s="80"/>
      <c r="T486" s="80"/>
      <c r="U486" s="83">
        <f>SUM(C486:S486)</f>
        <v>140009.1</v>
      </c>
    </row>
    <row r="487" spans="1:24" x14ac:dyDescent="0.25">
      <c r="A487" s="6"/>
      <c r="B487" s="55"/>
      <c r="C487" s="69">
        <v>44400</v>
      </c>
      <c r="D487" s="69">
        <v>44432</v>
      </c>
      <c r="E487" s="69">
        <v>44454</v>
      </c>
      <c r="F487" s="69">
        <v>44488</v>
      </c>
      <c r="G487" s="69">
        <v>15711</v>
      </c>
      <c r="H487" s="69">
        <v>44547</v>
      </c>
      <c r="I487" s="69">
        <v>44608</v>
      </c>
      <c r="J487" s="69"/>
      <c r="K487" s="69"/>
      <c r="L487" s="69"/>
      <c r="M487" s="69"/>
      <c r="N487" s="69"/>
      <c r="O487" s="69"/>
      <c r="P487" s="69"/>
      <c r="Q487" s="70"/>
      <c r="R487" s="70"/>
      <c r="S487" s="70"/>
      <c r="T487" s="70"/>
      <c r="U487" s="71"/>
    </row>
    <row r="488" spans="1:24" x14ac:dyDescent="0.25">
      <c r="A488" s="6">
        <v>39</v>
      </c>
      <c r="B488" s="72" t="s">
        <v>36</v>
      </c>
      <c r="C488" s="73">
        <v>17079.150000000001</v>
      </c>
      <c r="D488" s="73">
        <v>24847.35</v>
      </c>
      <c r="E488" s="73">
        <v>19311.599999999999</v>
      </c>
      <c r="F488" s="73">
        <v>17623.650000000001</v>
      </c>
      <c r="G488" s="73">
        <v>18277.05</v>
      </c>
      <c r="H488" s="73">
        <v>21126.6</v>
      </c>
      <c r="I488" s="73">
        <v>42634.35</v>
      </c>
      <c r="J488" s="73"/>
      <c r="K488" s="73"/>
      <c r="L488" s="73"/>
      <c r="M488" s="73"/>
      <c r="N488" s="73"/>
      <c r="O488" s="73"/>
      <c r="P488" s="73"/>
      <c r="Q488" s="74"/>
      <c r="R488" s="74"/>
      <c r="S488" s="74"/>
      <c r="T488" s="74"/>
      <c r="U488" s="75">
        <f>SUM(C488:S488)</f>
        <v>160899.75</v>
      </c>
    </row>
    <row r="489" spans="1:24" x14ac:dyDescent="0.25">
      <c r="A489" s="76"/>
      <c r="B489" s="77"/>
      <c r="C489" s="78">
        <v>44418</v>
      </c>
      <c r="D489" s="78">
        <v>44425</v>
      </c>
      <c r="E489" s="78">
        <v>44455</v>
      </c>
      <c r="F489" s="78">
        <v>44496</v>
      </c>
      <c r="G489" s="78">
        <v>44529</v>
      </c>
      <c r="H489" s="78">
        <v>44547</v>
      </c>
      <c r="I489" s="78"/>
      <c r="J489" s="78"/>
      <c r="K489" s="78"/>
      <c r="L489" s="78"/>
      <c r="M489" s="78"/>
      <c r="N489" s="78"/>
      <c r="O489" s="78"/>
      <c r="P489" s="78"/>
      <c r="Q489" s="80"/>
      <c r="R489" s="80"/>
      <c r="S489" s="80"/>
      <c r="T489" s="80"/>
      <c r="U489" s="81"/>
    </row>
    <row r="490" spans="1:24" x14ac:dyDescent="0.25">
      <c r="A490" s="76">
        <v>40</v>
      </c>
      <c r="B490" s="82" t="s">
        <v>37</v>
      </c>
      <c r="C490" s="79">
        <v>10247.49</v>
      </c>
      <c r="D490" s="79">
        <v>14908.41</v>
      </c>
      <c r="E490" s="79">
        <v>19311.599999999999</v>
      </c>
      <c r="F490" s="79">
        <v>17623.650000000001</v>
      </c>
      <c r="G490" s="79">
        <v>18277.05</v>
      </c>
      <c r="H490" s="79">
        <v>21126.6</v>
      </c>
      <c r="I490" s="79"/>
      <c r="J490" s="79"/>
      <c r="K490" s="79"/>
      <c r="L490" s="79"/>
      <c r="M490" s="79"/>
      <c r="N490" s="79"/>
      <c r="O490" s="79"/>
      <c r="P490" s="79"/>
      <c r="Q490" s="80"/>
      <c r="R490" s="80"/>
      <c r="S490" s="80"/>
      <c r="T490" s="80"/>
      <c r="U490" s="83">
        <f>SUM(C490:S490)</f>
        <v>101494.79999999999</v>
      </c>
    </row>
    <row r="491" spans="1:24" x14ac:dyDescent="0.25">
      <c r="A491" s="6"/>
      <c r="B491" s="55"/>
      <c r="C491" s="69">
        <v>44403</v>
      </c>
      <c r="D491" s="69">
        <v>44428</v>
      </c>
      <c r="E491" s="69">
        <v>44463</v>
      </c>
      <c r="F491" s="69">
        <v>44495</v>
      </c>
      <c r="G491" s="69">
        <v>44524</v>
      </c>
      <c r="H491" s="69">
        <v>44558</v>
      </c>
      <c r="I491" s="69">
        <v>44588</v>
      </c>
      <c r="J491" s="69"/>
      <c r="K491" s="69"/>
      <c r="L491" s="69"/>
      <c r="M491" s="69"/>
      <c r="N491" s="69"/>
      <c r="O491" s="69"/>
      <c r="P491" s="69"/>
      <c r="Q491" s="70"/>
      <c r="R491" s="70"/>
      <c r="S491" s="70"/>
      <c r="T491" s="70"/>
      <c r="U491" s="71"/>
    </row>
    <row r="492" spans="1:24" x14ac:dyDescent="0.25">
      <c r="A492" s="6">
        <v>41</v>
      </c>
      <c r="B492" s="72" t="s">
        <v>38</v>
      </c>
      <c r="C492" s="73">
        <v>17079.150000000001</v>
      </c>
      <c r="D492" s="73">
        <v>24847.35</v>
      </c>
      <c r="E492" s="73">
        <v>25748.799999999999</v>
      </c>
      <c r="F492" s="73">
        <v>23498.2</v>
      </c>
      <c r="G492" s="73">
        <v>24369.4</v>
      </c>
      <c r="H492" s="73">
        <v>28168.799999999999</v>
      </c>
      <c r="I492" s="73">
        <v>28991.599999999999</v>
      </c>
      <c r="J492" s="73"/>
      <c r="K492" s="73"/>
      <c r="L492" s="73"/>
      <c r="M492" s="73"/>
      <c r="N492" s="73"/>
      <c r="O492" s="73"/>
      <c r="P492" s="73"/>
      <c r="Q492" s="74"/>
      <c r="R492" s="74"/>
      <c r="S492" s="74"/>
      <c r="T492" s="74"/>
      <c r="U492" s="75">
        <f>SUM(C492:S492)</f>
        <v>172703.3</v>
      </c>
    </row>
    <row r="493" spans="1:24" x14ac:dyDescent="0.25">
      <c r="A493" s="76"/>
      <c r="B493" s="77"/>
      <c r="C493" s="78">
        <v>44404</v>
      </c>
      <c r="D493" s="78">
        <v>44431</v>
      </c>
      <c r="E493" s="78">
        <v>2479</v>
      </c>
      <c r="F493" s="78">
        <v>44495</v>
      </c>
      <c r="G493" s="78">
        <v>44524</v>
      </c>
      <c r="H493" s="78">
        <v>44558</v>
      </c>
      <c r="I493" s="78">
        <v>44588</v>
      </c>
      <c r="J493" s="78"/>
      <c r="K493" s="78"/>
      <c r="L493" s="78"/>
      <c r="M493" s="78"/>
      <c r="N493" s="78"/>
      <c r="O493" s="79"/>
      <c r="P493" s="79"/>
      <c r="Q493" s="80"/>
      <c r="R493" s="80"/>
      <c r="S493" s="80"/>
      <c r="T493" s="80"/>
      <c r="U493" s="81"/>
    </row>
    <row r="494" spans="1:24" x14ac:dyDescent="0.25">
      <c r="A494" s="76">
        <v>42</v>
      </c>
      <c r="B494" s="82" t="s">
        <v>39</v>
      </c>
      <c r="C494" s="79">
        <v>17079.150000000001</v>
      </c>
      <c r="D494" s="79">
        <v>24847.35</v>
      </c>
      <c r="E494" s="79">
        <v>19311.599999999999</v>
      </c>
      <c r="F494" s="79">
        <v>17623.650000000001</v>
      </c>
      <c r="G494" s="79">
        <v>47520.33</v>
      </c>
      <c r="H494" s="79">
        <v>54929.16</v>
      </c>
      <c r="I494" s="79">
        <v>56533.62</v>
      </c>
      <c r="J494" s="79"/>
      <c r="K494" s="79"/>
      <c r="L494" s="79"/>
      <c r="M494" s="79"/>
      <c r="N494" s="79"/>
      <c r="O494" s="79"/>
      <c r="P494" s="79"/>
      <c r="Q494" s="80"/>
      <c r="R494" s="80"/>
      <c r="S494" s="80"/>
      <c r="T494" s="80"/>
      <c r="U494" s="83">
        <f>SUM(C494:S494)</f>
        <v>237844.86</v>
      </c>
    </row>
    <row r="495" spans="1:24" x14ac:dyDescent="0.25">
      <c r="A495" s="6"/>
      <c r="B495" s="55"/>
      <c r="C495" s="69">
        <v>44400</v>
      </c>
      <c r="D495" s="69">
        <v>44428</v>
      </c>
      <c r="E495" s="69">
        <v>44463</v>
      </c>
      <c r="F495" s="69">
        <v>44495</v>
      </c>
      <c r="G495" s="69">
        <v>44519</v>
      </c>
      <c r="H495" s="69">
        <v>44553</v>
      </c>
      <c r="I495" s="69">
        <v>44589</v>
      </c>
      <c r="J495" s="69"/>
      <c r="K495" s="69"/>
      <c r="L495" s="69"/>
      <c r="M495" s="69"/>
      <c r="N495" s="69"/>
      <c r="O495" s="69"/>
      <c r="P495" s="69"/>
      <c r="Q495" s="70"/>
      <c r="R495" s="70"/>
      <c r="S495" s="70"/>
      <c r="T495" s="70"/>
      <c r="U495" s="71"/>
    </row>
    <row r="496" spans="1:24" x14ac:dyDescent="0.25">
      <c r="A496" s="6">
        <v>43</v>
      </c>
      <c r="B496" s="72" t="s">
        <v>40</v>
      </c>
      <c r="C496" s="73">
        <v>22772.2</v>
      </c>
      <c r="D496" s="73">
        <v>33129.800000000003</v>
      </c>
      <c r="E496" s="73">
        <v>33473.440000000002</v>
      </c>
      <c r="F496" s="73">
        <v>30547.66</v>
      </c>
      <c r="G496" s="73">
        <v>31680.22</v>
      </c>
      <c r="H496" s="73">
        <v>36619.440000000002</v>
      </c>
      <c r="I496" s="73">
        <v>37689.08</v>
      </c>
      <c r="J496" s="73"/>
      <c r="K496" s="73"/>
      <c r="L496" s="73"/>
      <c r="M496" s="73"/>
      <c r="N496" s="73"/>
      <c r="O496" s="73"/>
      <c r="P496" s="73"/>
      <c r="Q496" s="74"/>
      <c r="R496" s="74"/>
      <c r="S496" s="74"/>
      <c r="T496" s="74"/>
      <c r="U496" s="75">
        <f>SUM(C496:S496)</f>
        <v>225911.84000000003</v>
      </c>
    </row>
    <row r="497" spans="1:24" x14ac:dyDescent="0.25">
      <c r="A497" s="76"/>
      <c r="B497" s="77"/>
      <c r="C497" s="78">
        <v>44400</v>
      </c>
      <c r="D497" s="78">
        <v>44428</v>
      </c>
      <c r="E497" s="78">
        <v>44463</v>
      </c>
      <c r="F497" s="78">
        <v>44495</v>
      </c>
      <c r="G497" s="78">
        <v>44519</v>
      </c>
      <c r="H497" s="78">
        <v>44553</v>
      </c>
      <c r="I497" s="78">
        <v>44589</v>
      </c>
      <c r="J497" s="78"/>
      <c r="K497" s="78"/>
      <c r="L497" s="78"/>
      <c r="M497" s="78"/>
      <c r="N497" s="78"/>
      <c r="O497" s="78"/>
      <c r="P497" s="79"/>
      <c r="Q497" s="80"/>
      <c r="R497" s="80"/>
      <c r="S497" s="80"/>
      <c r="T497" s="80"/>
      <c r="U497" s="81"/>
      <c r="W497" s="84"/>
      <c r="X497" s="84"/>
    </row>
    <row r="498" spans="1:24" x14ac:dyDescent="0.25">
      <c r="A498" s="76">
        <v>44</v>
      </c>
      <c r="B498" s="82" t="s">
        <v>41</v>
      </c>
      <c r="C498" s="79">
        <v>19356.37</v>
      </c>
      <c r="D498" s="79">
        <v>28160.33</v>
      </c>
      <c r="E498" s="79">
        <v>21886.48</v>
      </c>
      <c r="F498" s="79">
        <v>19973.47</v>
      </c>
      <c r="G498" s="79">
        <v>26806.34</v>
      </c>
      <c r="H498" s="79">
        <v>30985.68</v>
      </c>
      <c r="I498" s="79">
        <v>31890.76</v>
      </c>
      <c r="J498" s="79"/>
      <c r="K498" s="79"/>
      <c r="L498" s="79"/>
      <c r="M498" s="79"/>
      <c r="N498" s="79"/>
      <c r="O498" s="79"/>
      <c r="P498" s="79"/>
      <c r="Q498" s="80"/>
      <c r="R498" s="80"/>
      <c r="S498" s="80"/>
      <c r="T498" s="80"/>
      <c r="U498" s="83">
        <f>SUM(C498:S498)</f>
        <v>179059.43</v>
      </c>
    </row>
    <row r="499" spans="1:24" x14ac:dyDescent="0.25">
      <c r="A499" s="6"/>
      <c r="B499" s="55"/>
      <c r="C499" s="69">
        <v>44406</v>
      </c>
      <c r="D499" s="69">
        <v>44427</v>
      </c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70"/>
      <c r="R499" s="70"/>
      <c r="S499" s="70"/>
      <c r="T499" s="70"/>
      <c r="U499" s="71"/>
    </row>
    <row r="500" spans="1:24" x14ac:dyDescent="0.25">
      <c r="A500" s="6">
        <v>45</v>
      </c>
      <c r="B500" s="72" t="s">
        <v>149</v>
      </c>
      <c r="C500" s="73">
        <v>10247.49</v>
      </c>
      <c r="D500" s="73">
        <v>14908.41</v>
      </c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4"/>
      <c r="R500" s="74"/>
      <c r="S500" s="74"/>
      <c r="T500" s="74"/>
      <c r="U500" s="75">
        <f>SUM(C500:S500)</f>
        <v>25155.9</v>
      </c>
    </row>
    <row r="501" spans="1:24" x14ac:dyDescent="0.25">
      <c r="A501" s="76"/>
      <c r="B501" s="77"/>
      <c r="C501" s="78">
        <v>44399</v>
      </c>
      <c r="D501" s="78">
        <v>44428</v>
      </c>
      <c r="E501" s="78">
        <v>44463</v>
      </c>
      <c r="F501" s="78">
        <v>44495</v>
      </c>
      <c r="G501" s="78">
        <v>44526</v>
      </c>
      <c r="H501" s="78">
        <v>44553</v>
      </c>
      <c r="I501" s="78">
        <v>44586</v>
      </c>
      <c r="J501" s="78"/>
      <c r="K501" s="78"/>
      <c r="L501" s="78"/>
      <c r="M501" s="78"/>
      <c r="N501" s="78"/>
      <c r="O501" s="78"/>
      <c r="P501" s="78"/>
      <c r="Q501" s="78"/>
      <c r="R501" s="80"/>
      <c r="S501" s="80"/>
      <c r="T501" s="80"/>
      <c r="U501" s="81"/>
    </row>
    <row r="502" spans="1:24" x14ac:dyDescent="0.25">
      <c r="A502" s="76">
        <v>46</v>
      </c>
      <c r="B502" s="82" t="s">
        <v>42</v>
      </c>
      <c r="C502" s="79">
        <v>6831.66</v>
      </c>
      <c r="D502" s="79">
        <v>9938.94</v>
      </c>
      <c r="E502" s="79">
        <v>7724.64</v>
      </c>
      <c r="F502" s="79">
        <v>7049.46</v>
      </c>
      <c r="G502" s="79">
        <v>7310.82</v>
      </c>
      <c r="H502" s="79">
        <v>8450.64</v>
      </c>
      <c r="I502" s="79">
        <v>8697.48</v>
      </c>
      <c r="J502" s="79"/>
      <c r="K502" s="79"/>
      <c r="L502" s="79"/>
      <c r="M502" s="79"/>
      <c r="N502" s="79"/>
      <c r="O502" s="79"/>
      <c r="P502" s="79"/>
      <c r="Q502" s="80"/>
      <c r="R502" s="80"/>
      <c r="S502" s="80"/>
      <c r="T502" s="80"/>
      <c r="U502" s="83">
        <f>SUM(C502:S502)</f>
        <v>56003.64</v>
      </c>
    </row>
    <row r="503" spans="1:24" x14ac:dyDescent="0.25">
      <c r="A503" s="6"/>
      <c r="B503" s="55"/>
      <c r="C503" s="69">
        <v>44393</v>
      </c>
      <c r="D503" s="69">
        <v>44418</v>
      </c>
      <c r="E503" s="69">
        <v>44453</v>
      </c>
      <c r="F503" s="69">
        <v>44484</v>
      </c>
      <c r="G503" s="69">
        <v>44511</v>
      </c>
      <c r="H503" s="69">
        <v>44543</v>
      </c>
      <c r="I503" s="69">
        <v>44580</v>
      </c>
      <c r="J503" s="69">
        <v>44606</v>
      </c>
      <c r="K503" s="69"/>
      <c r="L503" s="69"/>
      <c r="M503" s="69"/>
      <c r="N503" s="69"/>
      <c r="O503" s="69"/>
      <c r="P503" s="69"/>
      <c r="Q503" s="70"/>
      <c r="R503" s="70"/>
      <c r="S503" s="70"/>
      <c r="T503" s="70"/>
      <c r="U503" s="71"/>
    </row>
    <row r="504" spans="1:24" x14ac:dyDescent="0.25">
      <c r="A504" s="6">
        <v>47</v>
      </c>
      <c r="B504" s="72" t="s">
        <v>148</v>
      </c>
      <c r="C504" s="73">
        <v>10247.49</v>
      </c>
      <c r="D504" s="73">
        <v>14908.41</v>
      </c>
      <c r="E504" s="73">
        <v>11586.96</v>
      </c>
      <c r="F504" s="73">
        <v>10574.19</v>
      </c>
      <c r="G504" s="73">
        <v>10966.23</v>
      </c>
      <c r="H504" s="73">
        <v>12675.96</v>
      </c>
      <c r="I504" s="73">
        <v>13046.22</v>
      </c>
      <c r="J504" s="73">
        <v>12534.39</v>
      </c>
      <c r="K504" s="73"/>
      <c r="L504" s="73"/>
      <c r="M504" s="73"/>
      <c r="N504" s="73"/>
      <c r="O504" s="73"/>
      <c r="P504" s="73"/>
      <c r="Q504" s="74"/>
      <c r="R504" s="74"/>
      <c r="S504" s="74"/>
      <c r="T504" s="74"/>
      <c r="U504" s="75">
        <f>SUM(C504:S504)</f>
        <v>96539.849999999991</v>
      </c>
    </row>
    <row r="505" spans="1:24" x14ac:dyDescent="0.25">
      <c r="A505" s="76"/>
      <c r="B505" s="77"/>
      <c r="C505" s="78">
        <v>44407</v>
      </c>
      <c r="D505" s="78">
        <v>44421</v>
      </c>
      <c r="E505" s="78">
        <v>44439</v>
      </c>
      <c r="F505" s="78">
        <v>44460</v>
      </c>
      <c r="G505" s="78">
        <v>44495</v>
      </c>
      <c r="H505" s="78">
        <v>44524</v>
      </c>
      <c r="I505" s="78">
        <v>44559</v>
      </c>
      <c r="J505" s="78">
        <v>44599</v>
      </c>
      <c r="K505" s="78"/>
      <c r="L505" s="78"/>
      <c r="M505" s="78"/>
      <c r="N505" s="78"/>
      <c r="O505" s="78"/>
      <c r="P505" s="78"/>
      <c r="Q505" s="80"/>
      <c r="R505" s="80"/>
      <c r="S505" s="80"/>
      <c r="T505" s="80"/>
      <c r="U505" s="81"/>
    </row>
    <row r="506" spans="1:24" x14ac:dyDescent="0.25">
      <c r="A506" s="76">
        <v>48</v>
      </c>
      <c r="B506" s="82" t="s">
        <v>43</v>
      </c>
      <c r="C506" s="79">
        <v>4554.4399999999996</v>
      </c>
      <c r="D506" s="79">
        <v>4554.4399999999996</v>
      </c>
      <c r="E506" s="79">
        <v>2071.52</v>
      </c>
      <c r="F506" s="79">
        <v>5149.76</v>
      </c>
      <c r="G506" s="79">
        <v>5874.55</v>
      </c>
      <c r="H506" s="79">
        <v>6092.35</v>
      </c>
      <c r="I506" s="79">
        <v>4225.32</v>
      </c>
      <c r="J506" s="79">
        <v>4348.74</v>
      </c>
      <c r="K506" s="79"/>
      <c r="L506" s="79"/>
      <c r="M506" s="79"/>
      <c r="N506" s="79"/>
      <c r="O506" s="79"/>
      <c r="P506" s="79"/>
      <c r="Q506" s="80"/>
      <c r="R506" s="80"/>
      <c r="S506" s="80"/>
      <c r="T506" s="80"/>
      <c r="U506" s="83">
        <f>SUM(C506:S506)</f>
        <v>36871.119999999995</v>
      </c>
    </row>
    <row r="507" spans="1:24" x14ac:dyDescent="0.25">
      <c r="A507" s="6"/>
      <c r="B507" s="55"/>
      <c r="C507" s="69">
        <v>44393</v>
      </c>
      <c r="D507" s="69">
        <v>44468</v>
      </c>
      <c r="E507" s="69">
        <v>44503</v>
      </c>
      <c r="F507" s="69">
        <v>44518</v>
      </c>
      <c r="G507" s="69">
        <v>44545</v>
      </c>
      <c r="H507" s="69">
        <v>44582</v>
      </c>
      <c r="I507" s="69"/>
      <c r="J507" s="69"/>
      <c r="K507" s="69"/>
      <c r="L507" s="69"/>
      <c r="M507" s="69"/>
      <c r="N507" s="69"/>
      <c r="O507" s="69"/>
      <c r="P507" s="69"/>
      <c r="Q507" s="70"/>
      <c r="R507" s="70"/>
      <c r="S507" s="70"/>
      <c r="T507" s="70"/>
      <c r="U507" s="71"/>
    </row>
    <row r="508" spans="1:24" x14ac:dyDescent="0.25">
      <c r="A508" s="6">
        <v>49</v>
      </c>
      <c r="B508" s="72" t="s">
        <v>44</v>
      </c>
      <c r="C508" s="73">
        <v>29603.86</v>
      </c>
      <c r="D508" s="73">
        <v>76542.179999999993</v>
      </c>
      <c r="E508" s="73">
        <v>30547.66</v>
      </c>
      <c r="F508" s="73">
        <v>31680.22</v>
      </c>
      <c r="G508" s="73">
        <v>36619.440000000002</v>
      </c>
      <c r="H508" s="73">
        <v>37689.08</v>
      </c>
      <c r="I508" s="73"/>
      <c r="J508" s="73"/>
      <c r="K508" s="73"/>
      <c r="L508" s="73"/>
      <c r="M508" s="73"/>
      <c r="N508" s="73"/>
      <c r="O508" s="73"/>
      <c r="P508" s="73"/>
      <c r="Q508" s="74"/>
      <c r="R508" s="74"/>
      <c r="S508" s="74"/>
      <c r="T508" s="74"/>
      <c r="U508" s="75">
        <f>SUM(C508:S508)</f>
        <v>242682.44</v>
      </c>
    </row>
    <row r="509" spans="1:24" x14ac:dyDescent="0.25">
      <c r="A509" s="76"/>
      <c r="B509" s="77"/>
      <c r="C509" s="78">
        <v>44400</v>
      </c>
      <c r="D509" s="78">
        <v>44428</v>
      </c>
      <c r="E509" s="78">
        <v>44463</v>
      </c>
      <c r="F509" s="78">
        <v>26710</v>
      </c>
      <c r="G509" s="78">
        <v>44519</v>
      </c>
      <c r="H509" s="78">
        <v>44553</v>
      </c>
      <c r="I509" s="78">
        <v>44589</v>
      </c>
      <c r="J509" s="78"/>
      <c r="K509" s="78"/>
      <c r="L509" s="78"/>
      <c r="M509" s="78"/>
      <c r="N509" s="78"/>
      <c r="O509" s="79"/>
      <c r="P509" s="79"/>
      <c r="Q509" s="80"/>
      <c r="R509" s="80"/>
      <c r="S509" s="80"/>
      <c r="T509" s="80"/>
      <c r="U509" s="81"/>
    </row>
    <row r="510" spans="1:24" x14ac:dyDescent="0.25">
      <c r="A510" s="76">
        <v>50</v>
      </c>
      <c r="B510" s="82" t="s">
        <v>146</v>
      </c>
      <c r="C510" s="79">
        <v>10247.49</v>
      </c>
      <c r="D510" s="79">
        <v>14908.41</v>
      </c>
      <c r="E510" s="79">
        <v>11586.96</v>
      </c>
      <c r="F510" s="79">
        <v>10574.19</v>
      </c>
      <c r="G510" s="79">
        <v>10966.23</v>
      </c>
      <c r="H510" s="79">
        <v>12675.96</v>
      </c>
      <c r="I510" s="79">
        <v>13046.22</v>
      </c>
      <c r="J510" s="79"/>
      <c r="K510" s="79"/>
      <c r="L510" s="79"/>
      <c r="M510" s="79"/>
      <c r="N510" s="79"/>
      <c r="O510" s="79"/>
      <c r="P510" s="79"/>
      <c r="Q510" s="80"/>
      <c r="R510" s="80"/>
      <c r="S510" s="80"/>
      <c r="T510" s="80"/>
      <c r="U510" s="83">
        <f>SUM(C510:S510)</f>
        <v>84005.459999999992</v>
      </c>
    </row>
    <row r="511" spans="1:24" x14ac:dyDescent="0.25">
      <c r="A511" s="6"/>
      <c r="B511" s="55"/>
      <c r="C511" s="69">
        <v>44399</v>
      </c>
      <c r="D511" s="69">
        <v>44427</v>
      </c>
      <c r="E511" s="69">
        <v>44455</v>
      </c>
      <c r="F511" s="69">
        <v>44490</v>
      </c>
      <c r="G511" s="69">
        <v>44518</v>
      </c>
      <c r="H511" s="69">
        <v>44546</v>
      </c>
      <c r="I511" s="69">
        <v>44587</v>
      </c>
      <c r="J511" s="69"/>
      <c r="K511" s="69"/>
      <c r="L511" s="69"/>
      <c r="M511" s="69"/>
      <c r="N511" s="69"/>
      <c r="O511" s="69"/>
      <c r="P511" s="69"/>
      <c r="Q511" s="70"/>
      <c r="R511" s="70"/>
      <c r="S511" s="70"/>
      <c r="T511" s="70"/>
      <c r="U511" s="71"/>
    </row>
    <row r="512" spans="1:24" x14ac:dyDescent="0.25">
      <c r="A512" s="6">
        <v>51</v>
      </c>
      <c r="B512" s="368" t="s">
        <v>45</v>
      </c>
      <c r="C512" s="73">
        <v>22772.2</v>
      </c>
      <c r="D512" s="73">
        <v>33129.800000000003</v>
      </c>
      <c r="E512" s="73">
        <v>25748.799999999999</v>
      </c>
      <c r="F512" s="73">
        <v>23498.2</v>
      </c>
      <c r="G512" s="73">
        <v>24369.4</v>
      </c>
      <c r="H512" s="73">
        <v>28168.799999999999</v>
      </c>
      <c r="I512" s="73">
        <v>28991.599999999999</v>
      </c>
      <c r="J512" s="73"/>
      <c r="K512" s="73"/>
      <c r="L512" s="73"/>
      <c r="M512" s="73"/>
      <c r="N512" s="73"/>
      <c r="O512" s="73"/>
      <c r="P512" s="73"/>
      <c r="Q512" s="74"/>
      <c r="R512" s="74"/>
      <c r="S512" s="74"/>
      <c r="T512" s="74"/>
      <c r="U512" s="75">
        <f>SUM(C512:S512)</f>
        <v>186678.8</v>
      </c>
    </row>
    <row r="513" spans="1:24" x14ac:dyDescent="0.25">
      <c r="A513" s="76"/>
      <c r="B513" s="77"/>
      <c r="C513" s="78">
        <v>44404</v>
      </c>
      <c r="D513" s="78">
        <v>44445</v>
      </c>
      <c r="E513" s="78">
        <v>44461</v>
      </c>
      <c r="F513" s="78">
        <v>44494</v>
      </c>
      <c r="G513" s="78">
        <v>44524</v>
      </c>
      <c r="H513" s="78">
        <v>44553</v>
      </c>
      <c r="I513" s="78">
        <v>44585</v>
      </c>
      <c r="J513" s="78"/>
      <c r="K513" s="78"/>
      <c r="L513" s="78"/>
      <c r="M513" s="78"/>
      <c r="N513" s="78"/>
      <c r="O513" s="78"/>
      <c r="P513" s="79"/>
      <c r="Q513" s="80"/>
      <c r="R513" s="80"/>
      <c r="S513" s="80"/>
      <c r="T513" s="80"/>
      <c r="U513" s="81"/>
      <c r="W513" s="84"/>
      <c r="X513" s="84"/>
    </row>
    <row r="514" spans="1:24" x14ac:dyDescent="0.25">
      <c r="A514" s="76">
        <v>52</v>
      </c>
      <c r="B514" s="82" t="s">
        <v>46</v>
      </c>
      <c r="C514" s="79">
        <v>74009.649999999994</v>
      </c>
      <c r="D514" s="79">
        <v>107671.85</v>
      </c>
      <c r="E514" s="79">
        <v>119731.92</v>
      </c>
      <c r="F514" s="79">
        <v>109266.63</v>
      </c>
      <c r="G514" s="79">
        <v>113317.71</v>
      </c>
      <c r="H514" s="79">
        <v>130984.92</v>
      </c>
      <c r="I514" s="79">
        <v>134810.94</v>
      </c>
      <c r="J514" s="79"/>
      <c r="K514" s="79"/>
      <c r="L514" s="79"/>
      <c r="M514" s="79"/>
      <c r="N514" s="79"/>
      <c r="O514" s="79"/>
      <c r="P514" s="79"/>
      <c r="Q514" s="80"/>
      <c r="R514" s="80"/>
      <c r="S514" s="80"/>
      <c r="T514" s="80"/>
      <c r="U514" s="83">
        <f>SUM(C514:S514)</f>
        <v>789793.62000000011</v>
      </c>
    </row>
    <row r="515" spans="1:24" x14ac:dyDescent="0.25">
      <c r="A515" s="6"/>
      <c r="B515" s="55"/>
      <c r="C515" s="69">
        <v>44392</v>
      </c>
      <c r="D515" s="69">
        <v>44418</v>
      </c>
      <c r="E515" s="69">
        <v>44427</v>
      </c>
      <c r="F515" s="69">
        <v>44466</v>
      </c>
      <c r="G515" s="69">
        <v>44487</v>
      </c>
      <c r="H515" s="69">
        <v>44529</v>
      </c>
      <c r="I515" s="69">
        <v>44558</v>
      </c>
      <c r="J515" s="69">
        <v>44592</v>
      </c>
      <c r="K515" s="69"/>
      <c r="L515" s="69"/>
      <c r="M515" s="69"/>
      <c r="N515" s="69"/>
      <c r="O515" s="69"/>
      <c r="P515" s="69"/>
      <c r="Q515" s="70"/>
      <c r="R515" s="70"/>
      <c r="S515" s="70"/>
      <c r="T515" s="70"/>
      <c r="U515" s="71"/>
    </row>
    <row r="516" spans="1:24" x14ac:dyDescent="0.25">
      <c r="A516" s="6">
        <v>53</v>
      </c>
      <c r="B516" s="72" t="s">
        <v>47</v>
      </c>
      <c r="C516" s="73">
        <v>17514.75</v>
      </c>
      <c r="D516" s="73">
        <v>17079.150000000001</v>
      </c>
      <c r="E516" s="73">
        <v>24847.35</v>
      </c>
      <c r="F516" s="73">
        <v>19311.599999999999</v>
      </c>
      <c r="G516" s="73">
        <v>17623.650000000001</v>
      </c>
      <c r="H516" s="73">
        <v>18277.05</v>
      </c>
      <c r="I516" s="73">
        <v>21126.6</v>
      </c>
      <c r="J516" s="73">
        <v>21743.7</v>
      </c>
      <c r="K516" s="73"/>
      <c r="L516" s="73"/>
      <c r="M516" s="73"/>
      <c r="N516" s="73"/>
      <c r="O516" s="73"/>
      <c r="P516" s="73"/>
      <c r="Q516" s="74"/>
      <c r="R516" s="74"/>
      <c r="S516" s="74"/>
      <c r="T516" s="74"/>
      <c r="U516" s="75">
        <f>SUM(C516:S516)</f>
        <v>157523.85</v>
      </c>
    </row>
    <row r="517" spans="1:24" x14ac:dyDescent="0.25">
      <c r="A517" s="76"/>
      <c r="B517" s="77"/>
      <c r="C517" s="78">
        <v>44393</v>
      </c>
      <c r="D517" s="78">
        <v>44438</v>
      </c>
      <c r="E517" s="78">
        <v>44463</v>
      </c>
      <c r="F517" s="78">
        <v>44469</v>
      </c>
      <c r="G517" s="78">
        <v>44489</v>
      </c>
      <c r="H517" s="78">
        <v>44498</v>
      </c>
      <c r="I517" s="78">
        <v>44525</v>
      </c>
      <c r="J517" s="78">
        <v>44558</v>
      </c>
      <c r="K517" s="78"/>
      <c r="L517" s="78"/>
      <c r="M517" s="78"/>
      <c r="N517" s="78"/>
      <c r="O517" s="78"/>
      <c r="P517" s="78"/>
      <c r="Q517" s="78"/>
      <c r="R517" s="80"/>
      <c r="S517" s="80"/>
      <c r="T517" s="80"/>
      <c r="U517" s="81"/>
    </row>
    <row r="518" spans="1:24" x14ac:dyDescent="0.25">
      <c r="A518" s="76">
        <v>54</v>
      </c>
      <c r="B518" s="82" t="s">
        <v>48</v>
      </c>
      <c r="C518" s="79">
        <v>115597.35</v>
      </c>
      <c r="D518" s="79">
        <v>127195.2</v>
      </c>
      <c r="E518" s="79">
        <v>112722.39</v>
      </c>
      <c r="F518" s="79">
        <v>271664.36</v>
      </c>
      <c r="G518" s="79">
        <v>211140.16</v>
      </c>
      <c r="H518" s="79">
        <v>192685.24</v>
      </c>
      <c r="I518" s="79">
        <v>199829.08</v>
      </c>
      <c r="J518" s="79">
        <v>230984.16</v>
      </c>
      <c r="K518" s="79"/>
      <c r="L518" s="79"/>
      <c r="M518" s="79"/>
      <c r="N518" s="79"/>
      <c r="O518" s="79"/>
      <c r="P518" s="79"/>
      <c r="Q518" s="80"/>
      <c r="R518" s="80"/>
      <c r="S518" s="80"/>
      <c r="T518" s="80"/>
      <c r="U518" s="83">
        <f>SUM(C518:S518)</f>
        <v>1461817.94</v>
      </c>
    </row>
    <row r="519" spans="1:24" x14ac:dyDescent="0.25">
      <c r="A519" s="6"/>
      <c r="B519" s="55"/>
      <c r="C519" s="69">
        <v>44396</v>
      </c>
      <c r="D519" s="69">
        <v>44419</v>
      </c>
      <c r="E519" s="69">
        <v>44453</v>
      </c>
      <c r="F519" s="69">
        <v>44466</v>
      </c>
      <c r="G519" s="69">
        <v>44545</v>
      </c>
      <c r="H519" s="69"/>
      <c r="I519" s="69"/>
      <c r="J519" s="69"/>
      <c r="K519" s="69"/>
      <c r="L519" s="69"/>
      <c r="M519" s="69"/>
      <c r="N519" s="69"/>
      <c r="O519" s="69"/>
      <c r="P519" s="69"/>
      <c r="Q519" s="70"/>
      <c r="R519" s="70"/>
      <c r="S519" s="70"/>
      <c r="T519" s="70"/>
      <c r="U519" s="71"/>
    </row>
    <row r="520" spans="1:24" x14ac:dyDescent="0.25">
      <c r="A520" s="6">
        <v>55</v>
      </c>
      <c r="B520" s="72" t="s">
        <v>49</v>
      </c>
      <c r="C520" s="73">
        <v>55791.89</v>
      </c>
      <c r="D520" s="73">
        <v>81168.009999999995</v>
      </c>
      <c r="E520" s="73">
        <v>55199.81</v>
      </c>
      <c r="F520" s="73">
        <v>7884.75</v>
      </c>
      <c r="G520" s="73">
        <v>186289.18</v>
      </c>
      <c r="H520" s="73"/>
      <c r="I520" s="73"/>
      <c r="J520" s="73"/>
      <c r="K520" s="73"/>
      <c r="L520" s="73"/>
      <c r="M520" s="73"/>
      <c r="N520" s="73"/>
      <c r="O520" s="73"/>
      <c r="P520" s="73"/>
      <c r="Q520" s="74"/>
      <c r="R520" s="74"/>
      <c r="S520" s="74"/>
      <c r="T520" s="74"/>
      <c r="U520" s="75">
        <f>SUM(C520:S520)</f>
        <v>386333.64</v>
      </c>
    </row>
    <row r="521" spans="1:24" x14ac:dyDescent="0.25">
      <c r="A521" s="76"/>
      <c r="B521" s="77"/>
      <c r="C521" s="78">
        <v>44414</v>
      </c>
      <c r="D521" s="78">
        <v>44419</v>
      </c>
      <c r="E521" s="78">
        <v>44509</v>
      </c>
      <c r="F521" s="78">
        <v>44602</v>
      </c>
      <c r="G521" s="78"/>
      <c r="H521" s="78"/>
      <c r="I521" s="78"/>
      <c r="J521" s="78"/>
      <c r="K521" s="78"/>
      <c r="L521" s="78"/>
      <c r="M521" s="78"/>
      <c r="N521" s="78"/>
      <c r="O521" s="79"/>
      <c r="P521" s="79"/>
      <c r="Q521" s="80"/>
      <c r="R521" s="80"/>
      <c r="S521" s="80"/>
      <c r="T521" s="80"/>
      <c r="U521" s="81"/>
    </row>
    <row r="522" spans="1:24" x14ac:dyDescent="0.25">
      <c r="A522" s="76">
        <v>56</v>
      </c>
      <c r="B522" s="82" t="s">
        <v>50</v>
      </c>
      <c r="C522" s="79">
        <v>17079.150000000001</v>
      </c>
      <c r="D522" s="79">
        <v>24847.35</v>
      </c>
      <c r="E522" s="79">
        <v>36935.25</v>
      </c>
      <c r="F522" s="79">
        <v>61147.35</v>
      </c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80"/>
      <c r="R522" s="80"/>
      <c r="S522" s="80"/>
      <c r="T522" s="80"/>
      <c r="U522" s="83">
        <f>SUM(C522:S522)</f>
        <v>140009.1</v>
      </c>
    </row>
    <row r="523" spans="1:24" x14ac:dyDescent="0.25">
      <c r="A523" s="6"/>
      <c r="B523" s="55"/>
      <c r="C523" s="69">
        <v>44404</v>
      </c>
      <c r="D523" s="69">
        <v>44419</v>
      </c>
      <c r="E523" s="69">
        <v>44454</v>
      </c>
      <c r="F523" s="69">
        <v>44483</v>
      </c>
      <c r="G523" s="69">
        <v>44511</v>
      </c>
      <c r="H523" s="69">
        <v>44568</v>
      </c>
      <c r="I523" s="69">
        <v>44578</v>
      </c>
      <c r="J523" s="69">
        <v>44608</v>
      </c>
      <c r="K523" s="69"/>
      <c r="L523" s="69"/>
      <c r="M523" s="69"/>
      <c r="N523" s="69"/>
      <c r="O523" s="69"/>
      <c r="P523" s="69"/>
      <c r="Q523" s="70"/>
      <c r="R523" s="70"/>
      <c r="S523" s="70"/>
      <c r="T523" s="70"/>
      <c r="U523" s="71"/>
    </row>
    <row r="524" spans="1:24" x14ac:dyDescent="0.25">
      <c r="A524" s="6">
        <v>57</v>
      </c>
      <c r="B524" s="72" t="s">
        <v>51</v>
      </c>
      <c r="C524" s="73">
        <v>3415.83</v>
      </c>
      <c r="D524" s="73">
        <v>4969.47</v>
      </c>
      <c r="E524" s="73">
        <v>3862.32</v>
      </c>
      <c r="F524" s="73">
        <v>3524.73</v>
      </c>
      <c r="G524" s="73">
        <v>3655.41</v>
      </c>
      <c r="H524" s="73">
        <v>4225.32</v>
      </c>
      <c r="I524" s="73">
        <v>4348.74</v>
      </c>
      <c r="J524" s="73">
        <v>4178.13</v>
      </c>
      <c r="K524" s="73"/>
      <c r="L524" s="73"/>
      <c r="M524" s="73"/>
      <c r="N524" s="73"/>
      <c r="O524" s="73"/>
      <c r="P524" s="73"/>
      <c r="Q524" s="74"/>
      <c r="R524" s="74"/>
      <c r="S524" s="74"/>
      <c r="T524" s="74"/>
      <c r="U524" s="75">
        <f>SUM(C524:S524)</f>
        <v>32179.95</v>
      </c>
    </row>
    <row r="525" spans="1:24" x14ac:dyDescent="0.25">
      <c r="A525" s="76"/>
      <c r="B525" s="77"/>
      <c r="C525" s="78">
        <v>44420</v>
      </c>
      <c r="D525" s="78">
        <v>44453</v>
      </c>
      <c r="E525" s="78">
        <v>44467</v>
      </c>
      <c r="F525" s="78">
        <v>44500</v>
      </c>
      <c r="G525" s="78">
        <v>44529</v>
      </c>
      <c r="H525" s="78">
        <v>44560</v>
      </c>
      <c r="I525" s="78">
        <v>44572</v>
      </c>
      <c r="J525" s="78"/>
      <c r="K525" s="78"/>
      <c r="L525" s="78"/>
      <c r="M525" s="78"/>
      <c r="N525" s="78"/>
      <c r="O525" s="79"/>
      <c r="P525" s="79"/>
      <c r="Q525" s="80"/>
      <c r="R525" s="80"/>
      <c r="S525" s="80"/>
      <c r="T525" s="80"/>
      <c r="U525" s="81"/>
    </row>
    <row r="526" spans="1:24" x14ac:dyDescent="0.25">
      <c r="A526" s="76">
        <v>58</v>
      </c>
      <c r="B526" s="82" t="s">
        <v>52</v>
      </c>
      <c r="C526" s="79">
        <v>33019.69</v>
      </c>
      <c r="D526" s="79">
        <v>48038.21</v>
      </c>
      <c r="E526" s="79">
        <v>54072.480000000003</v>
      </c>
      <c r="F526" s="79">
        <v>49346.22</v>
      </c>
      <c r="G526" s="79">
        <v>51175.74</v>
      </c>
      <c r="H526" s="79">
        <v>58372.42</v>
      </c>
      <c r="I526" s="79">
        <v>782.06</v>
      </c>
      <c r="J526" s="79"/>
      <c r="K526" s="79"/>
      <c r="L526" s="79"/>
      <c r="M526" s="79"/>
      <c r="N526" s="79"/>
      <c r="O526" s="79"/>
      <c r="P526" s="79"/>
      <c r="Q526" s="80"/>
      <c r="R526" s="80"/>
      <c r="S526" s="80"/>
      <c r="T526" s="80"/>
      <c r="U526" s="83">
        <f>SUM(C526:S526)</f>
        <v>294806.82</v>
      </c>
    </row>
    <row r="527" spans="1:24" x14ac:dyDescent="0.25">
      <c r="A527" s="6"/>
      <c r="B527" s="55"/>
      <c r="C527" s="69">
        <v>44417</v>
      </c>
      <c r="D527" s="69">
        <v>44448</v>
      </c>
      <c r="E527" s="69">
        <v>44476</v>
      </c>
      <c r="F527" s="69">
        <v>44511</v>
      </c>
      <c r="G527" s="69">
        <v>44540</v>
      </c>
      <c r="H527" s="69">
        <v>44571</v>
      </c>
      <c r="I527" s="69">
        <v>44602</v>
      </c>
      <c r="J527" s="69"/>
      <c r="K527" s="69"/>
      <c r="L527" s="69"/>
      <c r="M527" s="69"/>
      <c r="N527" s="69"/>
      <c r="O527" s="69"/>
      <c r="P527" s="69"/>
      <c r="Q527" s="70"/>
      <c r="R527" s="70"/>
      <c r="S527" s="70"/>
      <c r="T527" s="70"/>
      <c r="U527" s="71"/>
    </row>
    <row r="528" spans="1:24" x14ac:dyDescent="0.25">
      <c r="A528" s="6">
        <v>59</v>
      </c>
      <c r="B528" s="72" t="s">
        <v>53</v>
      </c>
      <c r="C528" s="73">
        <v>215197.29</v>
      </c>
      <c r="D528" s="73">
        <v>313076.61</v>
      </c>
      <c r="E528" s="73">
        <v>243326.16</v>
      </c>
      <c r="F528" s="73">
        <v>222057.99</v>
      </c>
      <c r="G528" s="73">
        <v>230290.83</v>
      </c>
      <c r="H528" s="73">
        <v>266195.15999999997</v>
      </c>
      <c r="I528" s="73">
        <v>456617.7</v>
      </c>
      <c r="J528" s="73"/>
      <c r="K528" s="73"/>
      <c r="L528" s="73"/>
      <c r="M528" s="73"/>
      <c r="N528" s="73"/>
      <c r="O528" s="73"/>
      <c r="P528" s="73"/>
      <c r="Q528" s="74"/>
      <c r="R528" s="74"/>
      <c r="S528" s="74"/>
      <c r="T528" s="74"/>
      <c r="U528" s="75">
        <f>SUM(C528:S528)</f>
        <v>1946761.74</v>
      </c>
    </row>
    <row r="529" spans="1:24" x14ac:dyDescent="0.25">
      <c r="A529" s="76"/>
      <c r="B529" s="77"/>
      <c r="C529" s="78">
        <v>44399</v>
      </c>
      <c r="D529" s="78">
        <v>44426</v>
      </c>
      <c r="E529" s="78">
        <v>44462</v>
      </c>
      <c r="F529" s="78">
        <v>11711</v>
      </c>
      <c r="G529" s="78">
        <v>44518</v>
      </c>
      <c r="H529" s="78">
        <v>44553</v>
      </c>
      <c r="I529" s="78"/>
      <c r="J529" s="78"/>
      <c r="K529" s="78"/>
      <c r="L529" s="78"/>
      <c r="M529" s="78"/>
      <c r="N529" s="78"/>
      <c r="O529" s="78"/>
      <c r="P529" s="79"/>
      <c r="Q529" s="80"/>
      <c r="R529" s="80"/>
      <c r="S529" s="80"/>
      <c r="T529" s="80"/>
      <c r="U529" s="81"/>
      <c r="W529" s="84"/>
      <c r="X529" s="84"/>
    </row>
    <row r="530" spans="1:24" x14ac:dyDescent="0.25">
      <c r="A530" s="76">
        <v>60</v>
      </c>
      <c r="B530" s="82" t="s">
        <v>54</v>
      </c>
      <c r="C530" s="79">
        <v>215197.29</v>
      </c>
      <c r="D530" s="79">
        <v>313076.61</v>
      </c>
      <c r="E530" s="79">
        <v>243326.16</v>
      </c>
      <c r="F530" s="79">
        <v>222057.99</v>
      </c>
      <c r="G530" s="79">
        <v>230290.83</v>
      </c>
      <c r="H530" s="79">
        <v>266195.15999999997</v>
      </c>
      <c r="I530" s="79"/>
      <c r="J530" s="79"/>
      <c r="K530" s="79"/>
      <c r="L530" s="79"/>
      <c r="M530" s="79"/>
      <c r="N530" s="79"/>
      <c r="O530" s="79"/>
      <c r="P530" s="79"/>
      <c r="Q530" s="80"/>
      <c r="R530" s="80"/>
      <c r="S530" s="80"/>
      <c r="T530" s="80"/>
      <c r="U530" s="83">
        <f>SUM(C530:S530)</f>
        <v>1490144.04</v>
      </c>
    </row>
    <row r="531" spans="1:24" x14ac:dyDescent="0.25">
      <c r="A531" s="6"/>
      <c r="B531" s="55"/>
      <c r="C531" s="69">
        <v>44397</v>
      </c>
      <c r="D531" s="69">
        <v>44426</v>
      </c>
      <c r="E531" s="69">
        <v>44453</v>
      </c>
      <c r="F531" s="69">
        <v>44487</v>
      </c>
      <c r="G531" s="69">
        <v>44517</v>
      </c>
      <c r="H531" s="69">
        <v>44544</v>
      </c>
      <c r="I531" s="69">
        <v>44579</v>
      </c>
      <c r="J531" s="69"/>
      <c r="K531" s="69"/>
      <c r="L531" s="69"/>
      <c r="M531" s="69"/>
      <c r="N531" s="69"/>
      <c r="O531" s="69"/>
      <c r="P531" s="69"/>
      <c r="Q531" s="70"/>
      <c r="R531" s="70"/>
      <c r="S531" s="70"/>
      <c r="T531" s="70"/>
      <c r="U531" s="71"/>
    </row>
    <row r="532" spans="1:24" x14ac:dyDescent="0.25">
      <c r="A532" s="6">
        <v>61</v>
      </c>
      <c r="B532" s="72" t="s">
        <v>55</v>
      </c>
      <c r="C532" s="73">
        <v>12524.71</v>
      </c>
      <c r="D532" s="73">
        <v>18221.39</v>
      </c>
      <c r="E532" s="73">
        <v>14161.84</v>
      </c>
      <c r="F532" s="73">
        <v>12924.01</v>
      </c>
      <c r="G532" s="73">
        <v>13403.17</v>
      </c>
      <c r="H532" s="73">
        <v>15492.84</v>
      </c>
      <c r="I532" s="73">
        <v>15945.38</v>
      </c>
      <c r="J532" s="73"/>
      <c r="K532" s="73"/>
      <c r="L532" s="73"/>
      <c r="M532" s="73"/>
      <c r="N532" s="73"/>
      <c r="O532" s="73"/>
      <c r="P532" s="73"/>
      <c r="Q532" s="74"/>
      <c r="R532" s="74"/>
      <c r="S532" s="74"/>
      <c r="T532" s="74"/>
      <c r="U532" s="75">
        <f>SUM(C532:S532)</f>
        <v>102673.34000000001</v>
      </c>
    </row>
    <row r="533" spans="1:24" x14ac:dyDescent="0.25">
      <c r="A533" s="76"/>
      <c r="B533" s="77"/>
      <c r="C533" s="78">
        <v>44400</v>
      </c>
      <c r="D533" s="78">
        <v>44426</v>
      </c>
      <c r="E533" s="78">
        <v>44461</v>
      </c>
      <c r="F533" s="78">
        <v>44489</v>
      </c>
      <c r="G533" s="78">
        <v>44524</v>
      </c>
      <c r="H533" s="78">
        <v>44551</v>
      </c>
      <c r="I533" s="78"/>
      <c r="J533" s="78"/>
      <c r="K533" s="78"/>
      <c r="L533" s="78"/>
      <c r="M533" s="78"/>
      <c r="N533" s="78"/>
      <c r="O533" s="78"/>
      <c r="P533" s="78"/>
      <c r="Q533" s="78"/>
      <c r="R533" s="80"/>
      <c r="S533" s="80"/>
      <c r="T533" s="80"/>
      <c r="U533" s="81"/>
    </row>
    <row r="534" spans="1:24" x14ac:dyDescent="0.25">
      <c r="A534" s="76">
        <v>62</v>
      </c>
      <c r="B534" s="82" t="s">
        <v>56</v>
      </c>
      <c r="C534" s="79">
        <v>44405.79</v>
      </c>
      <c r="D534" s="79">
        <v>64603.11</v>
      </c>
      <c r="E534" s="79">
        <v>50210.16</v>
      </c>
      <c r="F534" s="79">
        <v>45821.49</v>
      </c>
      <c r="G534" s="79">
        <v>47520.33</v>
      </c>
      <c r="H534" s="79">
        <v>54929.16</v>
      </c>
      <c r="I534" s="79"/>
      <c r="J534" s="79"/>
      <c r="K534" s="79"/>
      <c r="L534" s="79"/>
      <c r="M534" s="79"/>
      <c r="N534" s="79"/>
      <c r="O534" s="79"/>
      <c r="P534" s="79"/>
      <c r="Q534" s="80"/>
      <c r="R534" s="80"/>
      <c r="S534" s="80"/>
      <c r="T534" s="80"/>
      <c r="U534" s="83">
        <f>SUM(C534:S534)</f>
        <v>307490.04000000004</v>
      </c>
    </row>
    <row r="535" spans="1:24" x14ac:dyDescent="0.25">
      <c r="A535" s="6"/>
      <c r="B535" s="55"/>
      <c r="C535" s="69">
        <v>44400</v>
      </c>
      <c r="D535" s="69">
        <v>44428</v>
      </c>
      <c r="E535" s="69">
        <v>44495</v>
      </c>
      <c r="F535" s="69">
        <v>44519</v>
      </c>
      <c r="G535" s="69">
        <v>44589</v>
      </c>
      <c r="H535" s="69"/>
      <c r="I535" s="69"/>
      <c r="J535" s="69"/>
      <c r="K535" s="69"/>
      <c r="L535" s="69"/>
      <c r="M535" s="69"/>
      <c r="N535" s="69"/>
      <c r="O535" s="69"/>
      <c r="P535" s="69"/>
      <c r="Q535" s="70"/>
      <c r="R535" s="70"/>
      <c r="S535" s="70"/>
      <c r="T535" s="70"/>
      <c r="U535" s="71"/>
    </row>
    <row r="536" spans="1:24" x14ac:dyDescent="0.25">
      <c r="A536" s="6">
        <v>63</v>
      </c>
      <c r="B536" s="72" t="s">
        <v>57</v>
      </c>
      <c r="C536" s="73">
        <v>17079.150000000001</v>
      </c>
      <c r="D536" s="73">
        <v>24847.35</v>
      </c>
      <c r="E536" s="73">
        <v>49247</v>
      </c>
      <c r="F536" s="73">
        <v>24369.4</v>
      </c>
      <c r="G536" s="73">
        <v>57160.4</v>
      </c>
      <c r="H536" s="73"/>
      <c r="I536" s="73"/>
      <c r="J536" s="73"/>
      <c r="K536" s="73"/>
      <c r="L536" s="73"/>
      <c r="M536" s="73"/>
      <c r="N536" s="73"/>
      <c r="O536" s="73"/>
      <c r="P536" s="73"/>
      <c r="Q536" s="74"/>
      <c r="R536" s="74"/>
      <c r="S536" s="74"/>
      <c r="T536" s="74"/>
      <c r="U536" s="75">
        <f>SUM(C536:S536)</f>
        <v>172703.3</v>
      </c>
    </row>
    <row r="537" spans="1:24" x14ac:dyDescent="0.25">
      <c r="A537" s="76"/>
      <c r="B537" s="77"/>
      <c r="C537" s="78">
        <v>44406</v>
      </c>
      <c r="D537" s="78">
        <v>44453</v>
      </c>
      <c r="E537" s="78">
        <v>44546</v>
      </c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80"/>
      <c r="R537" s="80"/>
      <c r="S537" s="80"/>
      <c r="T537" s="80"/>
      <c r="U537" s="81"/>
    </row>
    <row r="538" spans="1:24" x14ac:dyDescent="0.25">
      <c r="A538" s="76">
        <v>64</v>
      </c>
      <c r="B538" s="82" t="s">
        <v>58</v>
      </c>
      <c r="C538" s="79">
        <v>59962.76</v>
      </c>
      <c r="D538" s="79">
        <v>76542.179999999993</v>
      </c>
      <c r="E538" s="79">
        <v>98847.32</v>
      </c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80"/>
      <c r="R538" s="80"/>
      <c r="S538" s="80"/>
      <c r="T538" s="80"/>
      <c r="U538" s="83">
        <f>SUM(C538:S538)</f>
        <v>235352.26</v>
      </c>
    </row>
    <row r="539" spans="1:24" x14ac:dyDescent="0.25">
      <c r="A539" s="6"/>
      <c r="B539" s="55"/>
      <c r="C539" s="69">
        <v>44517</v>
      </c>
      <c r="D539" s="69">
        <v>44551</v>
      </c>
      <c r="E539" s="69">
        <v>44585</v>
      </c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70"/>
      <c r="R539" s="70"/>
      <c r="S539" s="70"/>
      <c r="T539" s="70"/>
      <c r="U539" s="71"/>
    </row>
    <row r="540" spans="1:24" x14ac:dyDescent="0.25">
      <c r="A540" s="6">
        <v>65</v>
      </c>
      <c r="B540" s="72" t="s">
        <v>452</v>
      </c>
      <c r="C540" s="73">
        <v>47520.33</v>
      </c>
      <c r="D540" s="73">
        <v>54929.16</v>
      </c>
      <c r="E540" s="73">
        <v>56533.62</v>
      </c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4"/>
      <c r="R540" s="74"/>
      <c r="S540" s="74"/>
      <c r="T540" s="74"/>
      <c r="U540" s="75">
        <f>SUM(C540:S540)</f>
        <v>158983.11000000002</v>
      </c>
    </row>
    <row r="541" spans="1:24" x14ac:dyDescent="0.25">
      <c r="A541" s="76"/>
      <c r="B541" s="77"/>
      <c r="C541" s="78">
        <v>44392</v>
      </c>
      <c r="D541" s="78">
        <v>44439</v>
      </c>
      <c r="E541" s="78">
        <v>44469</v>
      </c>
      <c r="F541" s="78">
        <v>44495</v>
      </c>
      <c r="G541" s="78">
        <v>44526</v>
      </c>
      <c r="H541" s="78">
        <v>44553</v>
      </c>
      <c r="I541" s="78">
        <v>44608</v>
      </c>
      <c r="J541" s="78"/>
      <c r="K541" s="78"/>
      <c r="L541" s="78"/>
      <c r="M541" s="78"/>
      <c r="N541" s="78"/>
      <c r="O541" s="78"/>
      <c r="P541" s="78"/>
      <c r="Q541" s="78"/>
      <c r="R541" s="80"/>
      <c r="S541" s="80"/>
      <c r="T541" s="80"/>
      <c r="U541" s="81"/>
    </row>
    <row r="542" spans="1:24" x14ac:dyDescent="0.25">
      <c r="A542" s="76">
        <v>66</v>
      </c>
      <c r="B542" s="82" t="s">
        <v>59</v>
      </c>
      <c r="C542" s="79">
        <v>17514.75</v>
      </c>
      <c r="D542" s="79">
        <v>17079.150000000001</v>
      </c>
      <c r="E542" s="79">
        <v>24847.35</v>
      </c>
      <c r="F542" s="79">
        <v>19311.599999999999</v>
      </c>
      <c r="G542" s="79">
        <v>35900.699999999997</v>
      </c>
      <c r="H542" s="79">
        <v>21126.6</v>
      </c>
      <c r="I542" s="79">
        <v>21743.7</v>
      </c>
      <c r="J542" s="79"/>
      <c r="K542" s="79"/>
      <c r="L542" s="79"/>
      <c r="M542" s="79"/>
      <c r="N542" s="79"/>
      <c r="O542" s="79"/>
      <c r="P542" s="79"/>
      <c r="Q542" s="80"/>
      <c r="R542" s="80"/>
      <c r="S542" s="80"/>
      <c r="T542" s="80"/>
      <c r="U542" s="83">
        <f>SUM(C542:S542)</f>
        <v>157523.85</v>
      </c>
    </row>
    <row r="543" spans="1:24" x14ac:dyDescent="0.25">
      <c r="A543" s="6"/>
      <c r="B543" s="55"/>
      <c r="C543" s="69">
        <v>44393</v>
      </c>
      <c r="D543" s="69">
        <v>44431</v>
      </c>
      <c r="E543" s="69">
        <v>44454</v>
      </c>
      <c r="F543" s="69">
        <v>44482</v>
      </c>
      <c r="G543" s="69">
        <v>44512</v>
      </c>
      <c r="H543" s="69">
        <v>44545</v>
      </c>
      <c r="I543" s="69"/>
      <c r="J543" s="69"/>
      <c r="K543" s="69"/>
      <c r="L543" s="69"/>
      <c r="M543" s="69"/>
      <c r="N543" s="69"/>
      <c r="O543" s="69"/>
      <c r="P543" s="69"/>
      <c r="Q543" s="70"/>
      <c r="R543" s="70"/>
      <c r="S543" s="70"/>
      <c r="T543" s="70"/>
      <c r="U543" s="71"/>
    </row>
    <row r="544" spans="1:24" x14ac:dyDescent="0.25">
      <c r="A544" s="6">
        <v>67</v>
      </c>
      <c r="B544" s="72" t="s">
        <v>435</v>
      </c>
      <c r="C544" s="73">
        <v>10247.49</v>
      </c>
      <c r="D544" s="73">
        <v>24847.35</v>
      </c>
      <c r="E544" s="73">
        <v>19311.599999999999</v>
      </c>
      <c r="F544" s="73">
        <v>17623.650000000001</v>
      </c>
      <c r="G544" s="73">
        <v>18277.05</v>
      </c>
      <c r="H544" s="73">
        <v>21126.6</v>
      </c>
      <c r="I544" s="73"/>
      <c r="J544" s="73"/>
      <c r="K544" s="73"/>
      <c r="L544" s="73"/>
      <c r="M544" s="73"/>
      <c r="N544" s="73"/>
      <c r="O544" s="73"/>
      <c r="P544" s="73"/>
      <c r="Q544" s="74"/>
      <c r="R544" s="74"/>
      <c r="S544" s="74"/>
      <c r="T544" s="74"/>
      <c r="U544" s="75">
        <f>SUM(C544:T544)</f>
        <v>111433.73999999999</v>
      </c>
    </row>
    <row r="545" spans="1:24" x14ac:dyDescent="0.25">
      <c r="A545" s="76"/>
      <c r="B545" s="77"/>
      <c r="C545" s="78">
        <v>44403</v>
      </c>
      <c r="D545" s="78">
        <v>44428</v>
      </c>
      <c r="E545" s="78">
        <v>44461</v>
      </c>
      <c r="F545" s="78">
        <v>44491</v>
      </c>
      <c r="G545" s="78">
        <v>44519</v>
      </c>
      <c r="H545" s="78">
        <v>44573</v>
      </c>
      <c r="I545" s="78">
        <v>44595</v>
      </c>
      <c r="J545" s="78"/>
      <c r="K545" s="78"/>
      <c r="L545" s="78"/>
      <c r="M545" s="78"/>
      <c r="N545" s="78"/>
      <c r="O545" s="78"/>
      <c r="P545" s="79"/>
      <c r="Q545" s="80"/>
      <c r="R545" s="80"/>
      <c r="S545" s="80"/>
      <c r="T545" s="80"/>
      <c r="U545" s="81"/>
      <c r="W545" s="84"/>
      <c r="X545" s="84"/>
    </row>
    <row r="546" spans="1:24" x14ac:dyDescent="0.25">
      <c r="A546" s="76">
        <v>68</v>
      </c>
      <c r="B546" s="82" t="s">
        <v>61</v>
      </c>
      <c r="C546" s="79">
        <v>6831.66</v>
      </c>
      <c r="D546" s="79">
        <v>9938.94</v>
      </c>
      <c r="E546" s="79">
        <v>6437.2</v>
      </c>
      <c r="F546" s="79">
        <v>5874.55</v>
      </c>
      <c r="G546" s="79">
        <v>7310.82</v>
      </c>
      <c r="H546" s="79">
        <v>8450.64</v>
      </c>
      <c r="I546" s="79">
        <v>8697.48</v>
      </c>
      <c r="J546" s="79"/>
      <c r="K546" s="79"/>
      <c r="L546" s="79"/>
      <c r="M546" s="79"/>
      <c r="N546" s="79"/>
      <c r="O546" s="79"/>
      <c r="P546" s="79"/>
      <c r="Q546" s="80"/>
      <c r="R546" s="80"/>
      <c r="S546" s="80"/>
      <c r="T546" s="80"/>
      <c r="U546" s="83">
        <f>SUM(C546:S546)</f>
        <v>53541.289999999994</v>
      </c>
    </row>
    <row r="547" spans="1:24" x14ac:dyDescent="0.25">
      <c r="A547" s="6"/>
      <c r="B547" s="55"/>
      <c r="C547" s="69">
        <v>44400</v>
      </c>
      <c r="D547" s="69">
        <v>44426</v>
      </c>
      <c r="E547" s="69">
        <v>44459</v>
      </c>
      <c r="F547" s="69">
        <v>44491</v>
      </c>
      <c r="G547" s="69">
        <v>44526</v>
      </c>
      <c r="H547" s="69">
        <v>44547</v>
      </c>
      <c r="I547" s="69">
        <v>44582</v>
      </c>
      <c r="J547" s="69"/>
      <c r="K547" s="69"/>
      <c r="L547" s="69"/>
      <c r="M547" s="69"/>
      <c r="N547" s="69"/>
      <c r="O547" s="69"/>
      <c r="P547" s="69"/>
      <c r="Q547" s="70"/>
      <c r="R547" s="70"/>
      <c r="S547" s="70"/>
      <c r="T547" s="70"/>
      <c r="U547" s="71"/>
    </row>
    <row r="548" spans="1:24" x14ac:dyDescent="0.25">
      <c r="A548" s="6">
        <v>69</v>
      </c>
      <c r="B548" s="72" t="s">
        <v>62</v>
      </c>
      <c r="C548" s="73">
        <v>3415.83</v>
      </c>
      <c r="D548" s="73">
        <v>4969.47</v>
      </c>
      <c r="E548" s="73">
        <v>3862.32</v>
      </c>
      <c r="F548" s="73">
        <v>3524.73</v>
      </c>
      <c r="G548" s="73">
        <v>3655.41</v>
      </c>
      <c r="H548" s="73">
        <v>4225.32</v>
      </c>
      <c r="I548" s="73">
        <v>4348.74</v>
      </c>
      <c r="J548" s="73"/>
      <c r="K548" s="73"/>
      <c r="L548" s="73"/>
      <c r="M548" s="73"/>
      <c r="N548" s="73"/>
      <c r="O548" s="73"/>
      <c r="P548" s="73"/>
      <c r="Q548" s="74"/>
      <c r="R548" s="74"/>
      <c r="S548" s="74"/>
      <c r="T548" s="74"/>
      <c r="U548" s="75">
        <f>SUM(C548:S548)</f>
        <v>28001.82</v>
      </c>
    </row>
    <row r="549" spans="1:24" x14ac:dyDescent="0.25">
      <c r="A549" s="76"/>
      <c r="B549" s="77"/>
      <c r="C549" s="78">
        <v>44426</v>
      </c>
      <c r="D549" s="78">
        <v>44469</v>
      </c>
      <c r="E549" s="78">
        <v>44508</v>
      </c>
      <c r="F549" s="78">
        <v>44516</v>
      </c>
      <c r="G549" s="78">
        <v>44572</v>
      </c>
      <c r="H549" s="78"/>
      <c r="I549" s="78"/>
      <c r="J549" s="78"/>
      <c r="K549" s="78"/>
      <c r="L549" s="78"/>
      <c r="M549" s="78"/>
      <c r="N549" s="78"/>
      <c r="O549" s="78"/>
      <c r="P549" s="78"/>
      <c r="Q549" s="80"/>
      <c r="R549" s="80"/>
      <c r="S549" s="80"/>
      <c r="T549" s="80"/>
      <c r="U549" s="81"/>
    </row>
    <row r="550" spans="1:24" x14ac:dyDescent="0.25">
      <c r="A550" s="76">
        <v>70</v>
      </c>
      <c r="B550" s="82" t="s">
        <v>63</v>
      </c>
      <c r="C550" s="79">
        <v>16770.599999999999</v>
      </c>
      <c r="D550" s="79">
        <v>7724.64</v>
      </c>
      <c r="E550" s="79">
        <v>6976.86</v>
      </c>
      <c r="F550" s="79">
        <v>7383.42</v>
      </c>
      <c r="G550" s="79">
        <v>7552.82</v>
      </c>
      <c r="H550" s="79"/>
      <c r="I550" s="79"/>
      <c r="J550" s="79"/>
      <c r="K550" s="79"/>
      <c r="L550" s="79"/>
      <c r="M550" s="79"/>
      <c r="N550" s="79"/>
      <c r="O550" s="79"/>
      <c r="P550" s="79"/>
      <c r="Q550" s="80"/>
      <c r="R550" s="80"/>
      <c r="S550" s="80"/>
      <c r="T550" s="80"/>
      <c r="U550" s="83">
        <f>SUM(C550:S550)</f>
        <v>46408.34</v>
      </c>
    </row>
    <row r="551" spans="1:24" x14ac:dyDescent="0.25">
      <c r="A551" s="6"/>
      <c r="B551" s="55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70"/>
      <c r="R551" s="70"/>
      <c r="S551" s="70"/>
      <c r="T551" s="70"/>
      <c r="U551" s="71"/>
    </row>
    <row r="552" spans="1:24" x14ac:dyDescent="0.25">
      <c r="A552" s="6">
        <v>71</v>
      </c>
      <c r="B552" s="72" t="s">
        <v>64</v>
      </c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4"/>
      <c r="R552" s="74"/>
      <c r="S552" s="74"/>
      <c r="T552" s="74"/>
      <c r="U552" s="75">
        <f>SUM(C552:S552)</f>
        <v>0</v>
      </c>
    </row>
    <row r="553" spans="1:24" x14ac:dyDescent="0.25">
      <c r="A553" s="76"/>
      <c r="B553" s="77"/>
      <c r="C553" s="78">
        <v>44421</v>
      </c>
      <c r="D553" s="78">
        <v>44431</v>
      </c>
      <c r="E553" s="78">
        <v>2479</v>
      </c>
      <c r="F553" s="78">
        <v>44495</v>
      </c>
      <c r="G553" s="78">
        <v>44525</v>
      </c>
      <c r="H553" s="78">
        <v>44558</v>
      </c>
      <c r="I553" s="78">
        <v>44586</v>
      </c>
      <c r="J553" s="78"/>
      <c r="K553" s="78"/>
      <c r="L553" s="78"/>
      <c r="M553" s="78"/>
      <c r="N553" s="78"/>
      <c r="O553" s="79"/>
      <c r="P553" s="79"/>
      <c r="Q553" s="80"/>
      <c r="R553" s="80"/>
      <c r="S553" s="80"/>
      <c r="T553" s="80"/>
      <c r="U553" s="81"/>
    </row>
    <row r="554" spans="1:24" x14ac:dyDescent="0.25">
      <c r="A554" s="76">
        <v>72</v>
      </c>
      <c r="B554" s="82" t="s">
        <v>65</v>
      </c>
      <c r="C554" s="79">
        <v>5693.05</v>
      </c>
      <c r="D554" s="79">
        <v>8282.4500000000007</v>
      </c>
      <c r="E554" s="79">
        <v>6437.2</v>
      </c>
      <c r="F554" s="79">
        <v>7049.46</v>
      </c>
      <c r="G554" s="79">
        <v>7310.82</v>
      </c>
      <c r="H554" s="79">
        <v>8450.64</v>
      </c>
      <c r="I554" s="79">
        <v>8697.48</v>
      </c>
      <c r="J554" s="79"/>
      <c r="K554" s="79"/>
      <c r="L554" s="79"/>
      <c r="M554" s="79"/>
      <c r="N554" s="79"/>
      <c r="O554" s="79"/>
      <c r="P554" s="79"/>
      <c r="Q554" s="80"/>
      <c r="R554" s="80"/>
      <c r="S554" s="80"/>
      <c r="T554" s="80"/>
      <c r="U554" s="83">
        <f>SUM(C554:S554)</f>
        <v>51921.099999999991</v>
      </c>
    </row>
    <row r="555" spans="1:24" x14ac:dyDescent="0.25">
      <c r="A555" s="6"/>
      <c r="B555" s="55"/>
      <c r="C555" s="69">
        <v>44518</v>
      </c>
      <c r="D555" s="69">
        <v>44607</v>
      </c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70"/>
      <c r="R555" s="70"/>
      <c r="S555" s="70"/>
      <c r="T555" s="70"/>
      <c r="U555" s="71"/>
    </row>
    <row r="556" spans="1:24" x14ac:dyDescent="0.25">
      <c r="A556" s="6">
        <v>73</v>
      </c>
      <c r="B556" s="72" t="s">
        <v>533</v>
      </c>
      <c r="C556" s="73">
        <v>201000</v>
      </c>
      <c r="D556" s="73">
        <v>408240</v>
      </c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4"/>
      <c r="R556" s="74"/>
      <c r="S556" s="74"/>
      <c r="T556" s="74"/>
      <c r="U556" s="75">
        <f>SUM(C556:S556)</f>
        <v>609240</v>
      </c>
    </row>
    <row r="557" spans="1:24" x14ac:dyDescent="0.25">
      <c r="A557" s="76"/>
      <c r="B557" s="77"/>
      <c r="C557" s="78">
        <v>44393</v>
      </c>
      <c r="D557" s="78">
        <v>44419</v>
      </c>
      <c r="E557" s="78">
        <v>44453</v>
      </c>
      <c r="F557" s="78">
        <v>44483</v>
      </c>
      <c r="G557" s="78">
        <v>44511</v>
      </c>
      <c r="H557" s="78">
        <v>44543</v>
      </c>
      <c r="I557" s="78">
        <v>44578</v>
      </c>
      <c r="J557" s="78">
        <v>44608</v>
      </c>
      <c r="K557" s="78"/>
      <c r="L557" s="78"/>
      <c r="M557" s="78"/>
      <c r="N557" s="78"/>
      <c r="O557" s="78"/>
      <c r="P557" s="79"/>
      <c r="Q557" s="80"/>
      <c r="R557" s="80"/>
      <c r="S557" s="80"/>
      <c r="T557" s="80"/>
      <c r="U557" s="81"/>
      <c r="W557" s="84"/>
      <c r="X557" s="84"/>
    </row>
    <row r="558" spans="1:24" x14ac:dyDescent="0.25">
      <c r="A558" s="76">
        <v>74</v>
      </c>
      <c r="B558" s="82" t="s">
        <v>66</v>
      </c>
      <c r="C558" s="79">
        <v>29603.86</v>
      </c>
      <c r="D558" s="79">
        <v>43068.74</v>
      </c>
      <c r="E558" s="79">
        <v>25748.799999999999</v>
      </c>
      <c r="F558" s="79">
        <v>30547.66</v>
      </c>
      <c r="G558" s="79">
        <v>31680.22</v>
      </c>
      <c r="H558" s="79">
        <v>36619.440000000002</v>
      </c>
      <c r="I558" s="79">
        <v>37689.08</v>
      </c>
      <c r="J558" s="79">
        <v>36210.46</v>
      </c>
      <c r="K558" s="79"/>
      <c r="L558" s="79"/>
      <c r="M558" s="79"/>
      <c r="N558" s="79"/>
      <c r="O558" s="79"/>
      <c r="P558" s="79"/>
      <c r="Q558" s="80"/>
      <c r="R558" s="80"/>
      <c r="S558" s="80"/>
      <c r="T558" s="80"/>
      <c r="U558" s="83">
        <f>SUM(C558:S558)</f>
        <v>271168.26000000007</v>
      </c>
    </row>
    <row r="559" spans="1:24" x14ac:dyDescent="0.25">
      <c r="A559" s="6"/>
      <c r="B559" s="55"/>
      <c r="C559" s="69">
        <v>44400</v>
      </c>
      <c r="D559" s="69">
        <v>44428</v>
      </c>
      <c r="E559" s="69">
        <v>44463</v>
      </c>
      <c r="F559" s="69">
        <v>44495</v>
      </c>
      <c r="G559" s="69">
        <v>44519</v>
      </c>
      <c r="H559" s="69">
        <v>44553</v>
      </c>
      <c r="I559" s="69">
        <v>44589</v>
      </c>
      <c r="J559" s="69"/>
      <c r="K559" s="69"/>
      <c r="L559" s="69"/>
      <c r="M559" s="69"/>
      <c r="N559" s="69"/>
      <c r="O559" s="69"/>
      <c r="P559" s="69"/>
      <c r="Q559" s="70"/>
      <c r="R559" s="70"/>
      <c r="S559" s="70"/>
      <c r="T559" s="70"/>
      <c r="U559" s="71"/>
    </row>
    <row r="560" spans="1:24" x14ac:dyDescent="0.25">
      <c r="A560" s="6">
        <v>75</v>
      </c>
      <c r="B560" s="72" t="s">
        <v>67</v>
      </c>
      <c r="C560" s="73">
        <v>29603.86</v>
      </c>
      <c r="D560" s="73">
        <v>43068.74</v>
      </c>
      <c r="E560" s="73">
        <v>33473.440000000002</v>
      </c>
      <c r="F560" s="73">
        <v>30547.66</v>
      </c>
      <c r="G560" s="73">
        <v>31680.22</v>
      </c>
      <c r="H560" s="73">
        <v>36619.440000000002</v>
      </c>
      <c r="I560" s="73">
        <v>37689.08</v>
      </c>
      <c r="J560" s="73"/>
      <c r="K560" s="73"/>
      <c r="L560" s="73"/>
      <c r="M560" s="73"/>
      <c r="N560" s="73"/>
      <c r="O560" s="73"/>
      <c r="P560" s="73"/>
      <c r="Q560" s="74"/>
      <c r="R560" s="74"/>
      <c r="S560" s="74"/>
      <c r="T560" s="74"/>
      <c r="U560" s="75">
        <f>SUM(C560:S560)</f>
        <v>242682.44</v>
      </c>
    </row>
    <row r="561" spans="1:24" x14ac:dyDescent="0.25">
      <c r="A561" s="76"/>
      <c r="B561" s="77"/>
      <c r="C561" s="78">
        <v>44397</v>
      </c>
      <c r="D561" s="78">
        <v>44406</v>
      </c>
      <c r="E561" s="78">
        <v>44445</v>
      </c>
      <c r="F561" s="78">
        <v>44459</v>
      </c>
      <c r="G561" s="78">
        <v>44491</v>
      </c>
      <c r="H561" s="78">
        <v>44523</v>
      </c>
      <c r="I561" s="78">
        <v>44536</v>
      </c>
      <c r="J561" s="78">
        <v>44585</v>
      </c>
      <c r="K561" s="78"/>
      <c r="L561" s="78"/>
      <c r="M561" s="78"/>
      <c r="N561" s="78"/>
      <c r="O561" s="79"/>
      <c r="P561" s="79"/>
      <c r="Q561" s="80"/>
      <c r="R561" s="80"/>
      <c r="S561" s="80"/>
      <c r="T561" s="80"/>
      <c r="U561" s="81"/>
    </row>
    <row r="562" spans="1:24" x14ac:dyDescent="0.25">
      <c r="A562" s="76">
        <v>76</v>
      </c>
      <c r="B562" s="82" t="s">
        <v>68</v>
      </c>
      <c r="C562" s="79">
        <v>211629</v>
      </c>
      <c r="D562" s="79">
        <v>298386.13</v>
      </c>
      <c r="E562" s="79">
        <v>187870.65</v>
      </c>
      <c r="F562" s="79">
        <v>273320.84999999998</v>
      </c>
      <c r="G562" s="79">
        <v>212427.6</v>
      </c>
      <c r="H562" s="79">
        <v>193860.15</v>
      </c>
      <c r="I562" s="79">
        <v>201047.55</v>
      </c>
      <c r="J562" s="79">
        <v>232392.6</v>
      </c>
      <c r="K562" s="79"/>
      <c r="L562" s="79"/>
      <c r="M562" s="79"/>
      <c r="N562" s="79"/>
      <c r="O562" s="79"/>
      <c r="P562" s="79"/>
      <c r="Q562" s="80"/>
      <c r="R562" s="80"/>
      <c r="S562" s="80"/>
      <c r="T562" s="80"/>
      <c r="U562" s="83">
        <f>SUM(C562:S562)</f>
        <v>1810934.53</v>
      </c>
    </row>
    <row r="563" spans="1:24" x14ac:dyDescent="0.25">
      <c r="A563" s="6"/>
      <c r="B563" s="55"/>
      <c r="C563" s="69">
        <v>44405</v>
      </c>
      <c r="D563" s="69">
        <v>44461</v>
      </c>
      <c r="E563" s="69">
        <v>44518</v>
      </c>
      <c r="F563" s="69">
        <v>44545</v>
      </c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70"/>
      <c r="R563" s="70"/>
      <c r="S563" s="70"/>
      <c r="T563" s="70"/>
      <c r="U563" s="71"/>
    </row>
    <row r="564" spans="1:24" x14ac:dyDescent="0.25">
      <c r="A564" s="6">
        <v>77</v>
      </c>
      <c r="B564" s="72" t="s">
        <v>69</v>
      </c>
      <c r="C564" s="73">
        <v>31881.08</v>
      </c>
      <c r="D564" s="73">
        <v>46381.72</v>
      </c>
      <c r="E564" s="73">
        <v>103062.96</v>
      </c>
      <c r="F564" s="73">
        <v>39436.32</v>
      </c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4"/>
      <c r="R564" s="74"/>
      <c r="S564" s="74"/>
      <c r="T564" s="74"/>
      <c r="U564" s="75">
        <f>SUM(C564:S564)</f>
        <v>220762.08000000002</v>
      </c>
    </row>
    <row r="565" spans="1:24" x14ac:dyDescent="0.25">
      <c r="A565" s="76"/>
      <c r="B565" s="77"/>
      <c r="C565" s="78">
        <v>44404</v>
      </c>
      <c r="D565" s="78">
        <v>44420</v>
      </c>
      <c r="E565" s="78">
        <v>44461</v>
      </c>
      <c r="F565" s="78">
        <v>44490</v>
      </c>
      <c r="G565" s="78">
        <v>44530</v>
      </c>
      <c r="H565" s="78">
        <v>44553</v>
      </c>
      <c r="I565" s="78">
        <v>44592</v>
      </c>
      <c r="J565" s="78"/>
      <c r="K565" s="78"/>
      <c r="L565" s="79"/>
      <c r="M565" s="79"/>
      <c r="N565" s="79"/>
      <c r="O565" s="79"/>
      <c r="P565" s="79"/>
      <c r="Q565" s="80"/>
      <c r="R565" s="80"/>
      <c r="S565" s="80"/>
      <c r="T565" s="80"/>
      <c r="U565" s="81"/>
    </row>
    <row r="566" spans="1:24" x14ac:dyDescent="0.25">
      <c r="A566" s="76">
        <v>78</v>
      </c>
      <c r="B566" s="82" t="s">
        <v>72</v>
      </c>
      <c r="C566" s="79">
        <v>10247.49</v>
      </c>
      <c r="D566" s="79">
        <v>14908.41</v>
      </c>
      <c r="E566" s="79">
        <v>11586.96</v>
      </c>
      <c r="F566" s="79">
        <v>10574.19</v>
      </c>
      <c r="G566" s="79">
        <v>10966.23</v>
      </c>
      <c r="H566" s="79">
        <v>12675.96</v>
      </c>
      <c r="I566" s="79">
        <v>13046.22</v>
      </c>
      <c r="J566" s="79"/>
      <c r="K566" s="79"/>
      <c r="L566" s="79"/>
      <c r="M566" s="79"/>
      <c r="N566" s="79"/>
      <c r="O566" s="79"/>
      <c r="P566" s="79"/>
      <c r="Q566" s="80"/>
      <c r="R566" s="80"/>
      <c r="S566" s="80"/>
      <c r="T566" s="80"/>
      <c r="U566" s="83">
        <f>SUM(C566:S566)</f>
        <v>84005.459999999992</v>
      </c>
    </row>
    <row r="567" spans="1:24" x14ac:dyDescent="0.25">
      <c r="A567" s="6"/>
      <c r="B567" s="55"/>
      <c r="C567" s="69">
        <v>44398</v>
      </c>
      <c r="D567" s="69">
        <v>44428</v>
      </c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70"/>
      <c r="R567" s="70"/>
      <c r="S567" s="70"/>
      <c r="T567" s="70"/>
      <c r="U567" s="71"/>
    </row>
    <row r="568" spans="1:24" x14ac:dyDescent="0.25">
      <c r="A568" s="6">
        <v>79</v>
      </c>
      <c r="B568" s="72" t="s">
        <v>74</v>
      </c>
      <c r="C568" s="73">
        <v>7569.9</v>
      </c>
      <c r="D568" s="73">
        <v>34830.559999999998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4"/>
      <c r="R568" s="74"/>
      <c r="S568" s="74"/>
      <c r="T568" s="74"/>
      <c r="U568" s="75">
        <f>SUM(C568:S568)</f>
        <v>42400.46</v>
      </c>
    </row>
    <row r="569" spans="1:24" x14ac:dyDescent="0.25">
      <c r="A569" s="76"/>
      <c r="B569" s="77"/>
      <c r="C569" s="78">
        <v>44406</v>
      </c>
      <c r="D569" s="78">
        <v>44428</v>
      </c>
      <c r="E569" s="78">
        <v>44428</v>
      </c>
      <c r="F569" s="78">
        <v>44517</v>
      </c>
      <c r="G569" s="78">
        <v>44544</v>
      </c>
      <c r="H569" s="78">
        <v>44589</v>
      </c>
      <c r="I569" s="78"/>
      <c r="J569" s="78"/>
      <c r="K569" s="78"/>
      <c r="L569" s="78"/>
      <c r="M569" s="78"/>
      <c r="N569" s="78"/>
      <c r="O569" s="79"/>
      <c r="P569" s="79"/>
      <c r="Q569" s="80"/>
      <c r="R569" s="80"/>
      <c r="S569" s="80"/>
      <c r="T569" s="80"/>
      <c r="U569" s="81"/>
    </row>
    <row r="570" spans="1:24" x14ac:dyDescent="0.25">
      <c r="A570" s="76">
        <v>80</v>
      </c>
      <c r="B570" s="82" t="s">
        <v>75</v>
      </c>
      <c r="C570" s="79">
        <v>3415.83</v>
      </c>
      <c r="D570" s="79">
        <v>4969.47</v>
      </c>
      <c r="E570" s="79">
        <v>3862.32</v>
      </c>
      <c r="F570" s="79">
        <v>7180.14</v>
      </c>
      <c r="G570" s="79">
        <v>4225.32</v>
      </c>
      <c r="H570" s="79">
        <v>4348.74</v>
      </c>
      <c r="I570" s="79"/>
      <c r="J570" s="79"/>
      <c r="K570" s="79"/>
      <c r="L570" s="79"/>
      <c r="M570" s="79"/>
      <c r="N570" s="79"/>
      <c r="O570" s="79"/>
      <c r="P570" s="79"/>
      <c r="Q570" s="80"/>
      <c r="R570" s="80"/>
      <c r="S570" s="80"/>
      <c r="T570" s="80"/>
      <c r="U570" s="83">
        <f>SUM(C570:S570)</f>
        <v>28001.82</v>
      </c>
    </row>
    <row r="571" spans="1:24" x14ac:dyDescent="0.25">
      <c r="A571" s="6"/>
      <c r="B571" s="55"/>
      <c r="C571" s="69">
        <v>44400</v>
      </c>
      <c r="D571" s="69">
        <v>44428</v>
      </c>
      <c r="E571" s="69">
        <v>44463</v>
      </c>
      <c r="F571" s="69">
        <v>44495</v>
      </c>
      <c r="G571" s="69">
        <v>44519</v>
      </c>
      <c r="H571" s="69">
        <v>44553</v>
      </c>
      <c r="I571" s="69">
        <v>44589</v>
      </c>
      <c r="J571" s="69"/>
      <c r="K571" s="69"/>
      <c r="L571" s="69"/>
      <c r="M571" s="69"/>
      <c r="N571" s="69"/>
      <c r="O571" s="69"/>
      <c r="P571" s="69"/>
      <c r="Q571" s="70"/>
      <c r="R571" s="70"/>
      <c r="S571" s="70"/>
      <c r="T571" s="70"/>
      <c r="U571" s="71"/>
    </row>
    <row r="572" spans="1:24" x14ac:dyDescent="0.25">
      <c r="A572" s="6">
        <v>81</v>
      </c>
      <c r="B572" s="72" t="s">
        <v>76</v>
      </c>
      <c r="C572" s="73">
        <v>70593.820000000007</v>
      </c>
      <c r="D572" s="73">
        <v>102702.38</v>
      </c>
      <c r="E572" s="73">
        <v>79821.279999999999</v>
      </c>
      <c r="F572" s="73">
        <v>72844.42</v>
      </c>
      <c r="G572" s="73">
        <v>75545.14</v>
      </c>
      <c r="H572" s="73">
        <v>87323.28</v>
      </c>
      <c r="I572" s="73">
        <v>89873.96</v>
      </c>
      <c r="J572" s="73"/>
      <c r="K572" s="73"/>
      <c r="L572" s="73"/>
      <c r="M572" s="73"/>
      <c r="N572" s="73"/>
      <c r="O572" s="73"/>
      <c r="P572" s="73"/>
      <c r="Q572" s="74"/>
      <c r="R572" s="74"/>
      <c r="S572" s="74"/>
      <c r="T572" s="74"/>
      <c r="U572" s="75">
        <f>SUM(C572:S572)</f>
        <v>578704.28</v>
      </c>
    </row>
    <row r="573" spans="1:24" x14ac:dyDescent="0.25">
      <c r="A573" s="76"/>
      <c r="B573" s="77"/>
      <c r="C573" s="78">
        <v>44389</v>
      </c>
      <c r="D573" s="78">
        <v>44428</v>
      </c>
      <c r="E573" s="78">
        <v>44452</v>
      </c>
      <c r="F573" s="78">
        <v>44484</v>
      </c>
      <c r="G573" s="78">
        <v>44512</v>
      </c>
      <c r="H573" s="78">
        <v>44540</v>
      </c>
      <c r="I573" s="78">
        <v>44582</v>
      </c>
      <c r="J573" s="78"/>
      <c r="K573" s="78"/>
      <c r="L573" s="78"/>
      <c r="M573" s="78"/>
      <c r="N573" s="78"/>
      <c r="O573" s="78"/>
      <c r="P573" s="79"/>
      <c r="Q573" s="80"/>
      <c r="R573" s="80"/>
      <c r="S573" s="80"/>
      <c r="T573" s="80"/>
      <c r="U573" s="81"/>
      <c r="W573" s="84"/>
      <c r="X573" s="84"/>
    </row>
    <row r="574" spans="1:24" x14ac:dyDescent="0.25">
      <c r="A574" s="76">
        <v>82</v>
      </c>
      <c r="B574" s="82" t="s">
        <v>77</v>
      </c>
      <c r="C574" s="79">
        <v>3502.95</v>
      </c>
      <c r="D574" s="79">
        <v>3415.83</v>
      </c>
      <c r="E574" s="79">
        <v>4969.47</v>
      </c>
      <c r="F574" s="79">
        <v>3862.32</v>
      </c>
      <c r="G574" s="79">
        <v>2349.8200000000002</v>
      </c>
      <c r="H574" s="79">
        <v>2436.94</v>
      </c>
      <c r="I574" s="79">
        <v>2816.88</v>
      </c>
      <c r="J574" s="79"/>
      <c r="K574" s="79"/>
      <c r="L574" s="79"/>
      <c r="M574" s="79"/>
      <c r="N574" s="79"/>
      <c r="O574" s="79"/>
      <c r="P574" s="79"/>
      <c r="Q574" s="80"/>
      <c r="R574" s="80"/>
      <c r="S574" s="80"/>
      <c r="T574" s="80"/>
      <c r="U574" s="83">
        <f>SUM(C574:S574)</f>
        <v>23354.21</v>
      </c>
    </row>
    <row r="575" spans="1:24" x14ac:dyDescent="0.25">
      <c r="A575" s="6"/>
      <c r="B575" s="55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70"/>
      <c r="R575" s="70"/>
      <c r="S575" s="70"/>
      <c r="T575" s="70"/>
      <c r="U575" s="71"/>
    </row>
    <row r="576" spans="1:24" x14ac:dyDescent="0.25">
      <c r="A576" s="6">
        <v>83</v>
      </c>
      <c r="B576" s="72" t="s">
        <v>78</v>
      </c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4"/>
      <c r="R576" s="74"/>
      <c r="S576" s="74"/>
      <c r="T576" s="74"/>
      <c r="U576" s="75">
        <f>SUM(C576:S576)</f>
        <v>0</v>
      </c>
    </row>
    <row r="577" spans="1:24" x14ac:dyDescent="0.25">
      <c r="A577" s="76"/>
      <c r="B577" s="77"/>
      <c r="C577" s="78">
        <v>44403</v>
      </c>
      <c r="D577" s="78">
        <v>44428</v>
      </c>
      <c r="E577" s="78">
        <v>44484</v>
      </c>
      <c r="F577" s="78">
        <v>44519</v>
      </c>
      <c r="G577" s="78">
        <v>44550</v>
      </c>
      <c r="H577" s="78">
        <v>44582</v>
      </c>
      <c r="I577" s="78"/>
      <c r="J577" s="78"/>
      <c r="K577" s="78"/>
      <c r="L577" s="79"/>
      <c r="M577" s="79"/>
      <c r="N577" s="79"/>
      <c r="O577" s="79"/>
      <c r="P577" s="79"/>
      <c r="Q577" s="80"/>
      <c r="R577" s="80"/>
      <c r="S577" s="80"/>
      <c r="T577" s="80"/>
      <c r="U577" s="81"/>
    </row>
    <row r="578" spans="1:24" x14ac:dyDescent="0.25">
      <c r="A578" s="76">
        <v>84</v>
      </c>
      <c r="B578" s="82" t="s">
        <v>80</v>
      </c>
      <c r="C578" s="79">
        <v>19356.37</v>
      </c>
      <c r="D578" s="79">
        <v>28160.33</v>
      </c>
      <c r="E578" s="79">
        <v>41859.949999999997</v>
      </c>
      <c r="F578" s="79">
        <v>20713.990000000002</v>
      </c>
      <c r="G578" s="79">
        <v>23943.48</v>
      </c>
      <c r="H578" s="79">
        <v>24642.86</v>
      </c>
      <c r="I578" s="79"/>
      <c r="J578" s="79"/>
      <c r="K578" s="79"/>
      <c r="L578" s="79"/>
      <c r="M578" s="79"/>
      <c r="N578" s="79"/>
      <c r="O578" s="79"/>
      <c r="P578" s="79"/>
      <c r="Q578" s="80"/>
      <c r="R578" s="80"/>
      <c r="S578" s="80"/>
      <c r="T578" s="80"/>
      <c r="U578" s="83">
        <f>SUM(C578:S578)</f>
        <v>158676.97999999998</v>
      </c>
    </row>
    <row r="579" spans="1:24" x14ac:dyDescent="0.25">
      <c r="A579" s="6"/>
      <c r="B579" s="55"/>
      <c r="C579" s="69">
        <v>44400</v>
      </c>
      <c r="D579" s="69">
        <v>44431</v>
      </c>
      <c r="E579" s="69">
        <v>44461</v>
      </c>
      <c r="F579" s="69">
        <v>44495</v>
      </c>
      <c r="G579" s="69">
        <v>44524</v>
      </c>
      <c r="H579" s="69">
        <v>44553</v>
      </c>
      <c r="I579" s="69">
        <v>44587</v>
      </c>
      <c r="J579" s="69"/>
      <c r="K579" s="69"/>
      <c r="L579" s="69"/>
      <c r="M579" s="69"/>
      <c r="N579" s="69"/>
      <c r="O579" s="69"/>
      <c r="P579" s="69"/>
      <c r="Q579" s="70"/>
      <c r="R579" s="70"/>
      <c r="S579" s="70"/>
      <c r="T579" s="70"/>
      <c r="U579" s="71"/>
    </row>
    <row r="580" spans="1:24" x14ac:dyDescent="0.25">
      <c r="A580" s="6">
        <v>85</v>
      </c>
      <c r="B580" s="72" t="s">
        <v>81</v>
      </c>
      <c r="C580" s="73">
        <v>5693.05</v>
      </c>
      <c r="D580" s="73">
        <v>8282.4500000000007</v>
      </c>
      <c r="E580" s="73">
        <v>6437.2</v>
      </c>
      <c r="F580" s="73">
        <v>5874.55</v>
      </c>
      <c r="G580" s="73">
        <v>12184.7</v>
      </c>
      <c r="H580" s="73">
        <v>15492.84</v>
      </c>
      <c r="I580" s="73">
        <v>15945.38</v>
      </c>
      <c r="J580" s="73"/>
      <c r="K580" s="73"/>
      <c r="L580" s="73"/>
      <c r="M580" s="73"/>
      <c r="N580" s="73"/>
      <c r="O580" s="73"/>
      <c r="P580" s="73"/>
      <c r="Q580" s="74"/>
      <c r="R580" s="74"/>
      <c r="S580" s="74"/>
      <c r="T580" s="74"/>
      <c r="U580" s="75">
        <f>SUM(C580:T580)</f>
        <v>69910.17</v>
      </c>
    </row>
    <row r="581" spans="1:24" x14ac:dyDescent="0.25">
      <c r="A581" s="76"/>
      <c r="B581" s="77"/>
      <c r="C581" s="78">
        <v>44396</v>
      </c>
      <c r="D581" s="78">
        <v>44420</v>
      </c>
      <c r="E581" s="78">
        <v>44453</v>
      </c>
      <c r="F581" s="78">
        <v>44489</v>
      </c>
      <c r="G581" s="78">
        <v>44512</v>
      </c>
      <c r="H581" s="78">
        <v>44550</v>
      </c>
      <c r="I581" s="78">
        <v>44581</v>
      </c>
      <c r="J581" s="78">
        <v>44607</v>
      </c>
      <c r="K581" s="78"/>
      <c r="L581" s="78"/>
      <c r="M581" s="78"/>
      <c r="N581" s="78"/>
      <c r="O581" s="78"/>
      <c r="P581" s="78"/>
      <c r="Q581" s="80"/>
      <c r="R581" s="80"/>
      <c r="S581" s="80"/>
      <c r="T581" s="80"/>
      <c r="U581" s="81"/>
    </row>
    <row r="582" spans="1:24" x14ac:dyDescent="0.25">
      <c r="A582" s="76">
        <v>86</v>
      </c>
      <c r="B582" s="82" t="s">
        <v>83</v>
      </c>
      <c r="C582" s="79">
        <v>74009.649999999994</v>
      </c>
      <c r="D582" s="79">
        <v>107671.85</v>
      </c>
      <c r="E582" s="79">
        <v>83683.600000000006</v>
      </c>
      <c r="F582" s="79">
        <v>76369.149999999994</v>
      </c>
      <c r="G582" s="79">
        <v>79200.55</v>
      </c>
      <c r="H582" s="79">
        <v>94365.48</v>
      </c>
      <c r="I582" s="79">
        <v>97121.86</v>
      </c>
      <c r="J582" s="79">
        <v>93311.57</v>
      </c>
      <c r="K582" s="79"/>
      <c r="L582" s="79"/>
      <c r="M582" s="79"/>
      <c r="N582" s="79"/>
      <c r="O582" s="79"/>
      <c r="P582" s="79"/>
      <c r="Q582" s="80"/>
      <c r="R582" s="80"/>
      <c r="S582" s="80"/>
      <c r="T582" s="80"/>
      <c r="U582" s="83">
        <f>SUM(C582:S582)</f>
        <v>705733.71</v>
      </c>
    </row>
    <row r="583" spans="1:24" x14ac:dyDescent="0.25">
      <c r="A583" s="6"/>
      <c r="B583" s="55"/>
      <c r="C583" s="69">
        <v>44414</v>
      </c>
      <c r="D583" s="69">
        <v>44419</v>
      </c>
      <c r="E583" s="69">
        <v>44425</v>
      </c>
      <c r="F583" s="69">
        <v>44459</v>
      </c>
      <c r="G583" s="69">
        <v>20710</v>
      </c>
      <c r="H583" s="69">
        <v>44525</v>
      </c>
      <c r="I583" s="69">
        <v>44558</v>
      </c>
      <c r="J583" s="69">
        <v>44581</v>
      </c>
      <c r="K583" s="69"/>
      <c r="L583" s="69"/>
      <c r="M583" s="69"/>
      <c r="N583" s="69"/>
      <c r="O583" s="69"/>
      <c r="P583" s="69"/>
      <c r="Q583" s="70"/>
      <c r="R583" s="70"/>
      <c r="S583" s="70"/>
      <c r="T583" s="70"/>
      <c r="U583" s="71"/>
    </row>
    <row r="584" spans="1:24" x14ac:dyDescent="0.25">
      <c r="A584" s="6">
        <v>87</v>
      </c>
      <c r="B584" s="72" t="s">
        <v>85</v>
      </c>
      <c r="C584" s="73">
        <v>10247.49</v>
      </c>
      <c r="D584" s="73">
        <f>79.96+326.7+9086.02</f>
        <v>9492.68</v>
      </c>
      <c r="E584" s="73">
        <v>5415.73</v>
      </c>
      <c r="F584" s="73">
        <v>11586.96</v>
      </c>
      <c r="G584" s="73">
        <v>10574.19</v>
      </c>
      <c r="H584" s="73">
        <v>10966.23</v>
      </c>
      <c r="I584" s="73">
        <v>12675.96</v>
      </c>
      <c r="J584" s="73">
        <v>13046.22</v>
      </c>
      <c r="K584" s="73"/>
      <c r="L584" s="73"/>
      <c r="M584" s="73"/>
      <c r="N584" s="73"/>
      <c r="O584" s="73"/>
      <c r="P584" s="73"/>
      <c r="Q584" s="74"/>
      <c r="R584" s="74"/>
      <c r="S584" s="74"/>
      <c r="T584" s="74"/>
      <c r="U584" s="75">
        <f>SUM(C584:S584)</f>
        <v>84005.459999999992</v>
      </c>
    </row>
    <row r="585" spans="1:24" x14ac:dyDescent="0.25">
      <c r="A585" s="76"/>
      <c r="B585" s="77"/>
      <c r="C585" s="78">
        <v>44396</v>
      </c>
      <c r="D585" s="78">
        <v>44419</v>
      </c>
      <c r="E585" s="78">
        <v>44455</v>
      </c>
      <c r="F585" s="78">
        <v>44487</v>
      </c>
      <c r="G585" s="78">
        <v>44510</v>
      </c>
      <c r="H585" s="78">
        <v>44550</v>
      </c>
      <c r="I585" s="78">
        <v>44581</v>
      </c>
      <c r="J585" s="78"/>
      <c r="K585" s="78"/>
      <c r="L585" s="78"/>
      <c r="M585" s="78"/>
      <c r="N585" s="78"/>
      <c r="O585" s="79"/>
      <c r="P585" s="79"/>
      <c r="Q585" s="80"/>
      <c r="R585" s="80"/>
      <c r="S585" s="80"/>
      <c r="T585" s="80"/>
      <c r="U585" s="81"/>
    </row>
    <row r="586" spans="1:24" x14ac:dyDescent="0.25">
      <c r="A586" s="76">
        <v>88</v>
      </c>
      <c r="B586" s="82" t="s">
        <v>86</v>
      </c>
      <c r="C586" s="79">
        <v>22772.2</v>
      </c>
      <c r="D586" s="79">
        <v>33129.800000000003</v>
      </c>
      <c r="E586" s="79">
        <v>11586.96</v>
      </c>
      <c r="F586" s="79">
        <v>10574.19</v>
      </c>
      <c r="G586" s="79">
        <v>10966.23</v>
      </c>
      <c r="H586" s="79">
        <v>12675.96</v>
      </c>
      <c r="I586" s="79">
        <v>13046.22</v>
      </c>
      <c r="J586" s="79"/>
      <c r="K586" s="79"/>
      <c r="L586" s="79"/>
      <c r="M586" s="79"/>
      <c r="N586" s="79"/>
      <c r="O586" s="79"/>
      <c r="P586" s="79"/>
      <c r="Q586" s="80"/>
      <c r="R586" s="80"/>
      <c r="S586" s="80"/>
      <c r="T586" s="80"/>
      <c r="U586" s="83">
        <f>SUM(C586:S586)</f>
        <v>114751.56</v>
      </c>
    </row>
    <row r="587" spans="1:24" x14ac:dyDescent="0.25">
      <c r="A587" s="6"/>
      <c r="B587" s="55"/>
      <c r="C587" s="69">
        <v>44433</v>
      </c>
      <c r="D587" s="69">
        <v>44482</v>
      </c>
      <c r="E587" s="69">
        <v>44518</v>
      </c>
      <c r="F587" s="69">
        <v>44552</v>
      </c>
      <c r="G587" s="69">
        <v>44581</v>
      </c>
      <c r="H587" s="69">
        <v>44603</v>
      </c>
      <c r="I587" s="69"/>
      <c r="J587" s="69"/>
      <c r="K587" s="69"/>
      <c r="L587" s="69"/>
      <c r="M587" s="69"/>
      <c r="N587" s="69"/>
      <c r="O587" s="69"/>
      <c r="P587" s="69"/>
      <c r="Q587" s="70"/>
      <c r="R587" s="70"/>
      <c r="S587" s="70"/>
      <c r="T587" s="70"/>
      <c r="U587" s="71"/>
    </row>
    <row r="588" spans="1:24" x14ac:dyDescent="0.25">
      <c r="A588" s="6">
        <v>89</v>
      </c>
      <c r="B588" s="72" t="s">
        <v>87</v>
      </c>
      <c r="C588" s="73">
        <v>11543.4</v>
      </c>
      <c r="D588" s="73">
        <v>19476.61</v>
      </c>
      <c r="E588" s="73">
        <v>12245.96</v>
      </c>
      <c r="F588" s="73">
        <v>26495.37</v>
      </c>
      <c r="G588" s="73">
        <v>10574.19</v>
      </c>
      <c r="H588" s="73">
        <v>16454.32</v>
      </c>
      <c r="I588" s="73"/>
      <c r="J588" s="73"/>
      <c r="K588" s="73"/>
      <c r="L588" s="73"/>
      <c r="M588" s="73"/>
      <c r="N588" s="73"/>
      <c r="O588" s="73"/>
      <c r="P588" s="73"/>
      <c r="Q588" s="74"/>
      <c r="R588" s="74"/>
      <c r="S588" s="74"/>
      <c r="T588" s="74"/>
      <c r="U588" s="75">
        <f>SUM(C588:S588)</f>
        <v>96789.85</v>
      </c>
    </row>
    <row r="589" spans="1:24" x14ac:dyDescent="0.25">
      <c r="A589" s="76"/>
      <c r="B589" s="77"/>
      <c r="C589" s="78">
        <v>44400</v>
      </c>
      <c r="D589" s="78">
        <v>44432</v>
      </c>
      <c r="E589" s="78">
        <v>44467</v>
      </c>
      <c r="F589" s="78">
        <v>44491</v>
      </c>
      <c r="G589" s="78">
        <v>44529</v>
      </c>
      <c r="H589" s="78">
        <v>44559</v>
      </c>
      <c r="I589" s="78">
        <v>44585</v>
      </c>
      <c r="J589" s="78"/>
      <c r="K589" s="78"/>
      <c r="L589" s="78"/>
      <c r="M589" s="78"/>
      <c r="N589" s="78"/>
      <c r="O589" s="78"/>
      <c r="P589" s="79"/>
      <c r="Q589" s="80"/>
      <c r="R589" s="80"/>
      <c r="S589" s="80"/>
      <c r="T589" s="80"/>
      <c r="U589" s="81"/>
      <c r="W589" s="84"/>
      <c r="X589" s="84"/>
    </row>
    <row r="590" spans="1:24" x14ac:dyDescent="0.25">
      <c r="A590" s="76">
        <v>90</v>
      </c>
      <c r="B590" s="82" t="s">
        <v>88</v>
      </c>
      <c r="C590" s="79">
        <v>31881.08</v>
      </c>
      <c r="D590" s="79">
        <v>46381.72</v>
      </c>
      <c r="E590" s="79">
        <v>36048.32</v>
      </c>
      <c r="F590" s="79">
        <v>28197.84</v>
      </c>
      <c r="G590" s="79">
        <v>26806.34</v>
      </c>
      <c r="H590" s="79">
        <v>39436.32</v>
      </c>
      <c r="I590" s="79">
        <v>40588.239999999998</v>
      </c>
      <c r="J590" s="79"/>
      <c r="K590" s="79"/>
      <c r="L590" s="79"/>
      <c r="M590" s="79"/>
      <c r="N590" s="79"/>
      <c r="O590" s="79"/>
      <c r="P590" s="79"/>
      <c r="Q590" s="80"/>
      <c r="R590" s="80"/>
      <c r="S590" s="80"/>
      <c r="T590" s="80"/>
      <c r="U590" s="83">
        <f>SUM(C590:S590)</f>
        <v>249339.86</v>
      </c>
    </row>
    <row r="591" spans="1:24" x14ac:dyDescent="0.25">
      <c r="A591" s="6"/>
      <c r="B591" s="55"/>
      <c r="C591" s="69">
        <v>44398</v>
      </c>
      <c r="D591" s="69">
        <v>1878</v>
      </c>
      <c r="E591" s="69">
        <v>44454</v>
      </c>
      <c r="F591" s="69">
        <v>44489</v>
      </c>
      <c r="G591" s="69">
        <v>44517</v>
      </c>
      <c r="H591" s="69">
        <v>44551</v>
      </c>
      <c r="I591" s="69">
        <v>44587</v>
      </c>
      <c r="J591" s="69"/>
      <c r="K591" s="69"/>
      <c r="L591" s="69"/>
      <c r="M591" s="69"/>
      <c r="N591" s="69"/>
      <c r="O591" s="69"/>
      <c r="P591" s="69"/>
      <c r="Q591" s="70"/>
      <c r="R591" s="70"/>
      <c r="S591" s="70"/>
      <c r="T591" s="70"/>
      <c r="U591" s="71"/>
    </row>
    <row r="592" spans="1:24" x14ac:dyDescent="0.25">
      <c r="A592" s="6">
        <v>91</v>
      </c>
      <c r="B592" s="72" t="s">
        <v>89</v>
      </c>
      <c r="C592" s="73">
        <v>10247.49</v>
      </c>
      <c r="D592" s="73">
        <v>14908.41</v>
      </c>
      <c r="E592" s="73">
        <v>11586.96</v>
      </c>
      <c r="F592" s="73">
        <v>2349.8200000000002</v>
      </c>
      <c r="G592" s="73">
        <v>2436.94</v>
      </c>
      <c r="H592" s="73">
        <v>2816.88</v>
      </c>
      <c r="I592" s="73">
        <v>13046.22</v>
      </c>
      <c r="J592" s="73"/>
      <c r="K592" s="73"/>
      <c r="L592" s="73"/>
      <c r="M592" s="73"/>
      <c r="N592" s="73"/>
      <c r="O592" s="73"/>
      <c r="P592" s="73"/>
      <c r="Q592" s="74"/>
      <c r="R592" s="74"/>
      <c r="S592" s="74"/>
      <c r="T592" s="74"/>
      <c r="U592" s="75">
        <f>SUM(C592:S592)</f>
        <v>57392.72</v>
      </c>
    </row>
    <row r="593" spans="1:21" x14ac:dyDescent="0.25">
      <c r="A593" s="76"/>
      <c r="B593" s="77"/>
      <c r="C593" s="78">
        <v>44393</v>
      </c>
      <c r="D593" s="78">
        <v>44387</v>
      </c>
      <c r="E593" s="78">
        <v>44453</v>
      </c>
      <c r="F593" s="78">
        <v>44483</v>
      </c>
      <c r="G593" s="78">
        <v>44510</v>
      </c>
      <c r="H593" s="78">
        <v>44543</v>
      </c>
      <c r="I593" s="78">
        <v>44578</v>
      </c>
      <c r="J593" s="78">
        <v>44606</v>
      </c>
      <c r="K593" s="78"/>
      <c r="L593" s="78"/>
      <c r="M593" s="78"/>
      <c r="N593" s="78"/>
      <c r="O593" s="78"/>
      <c r="P593" s="78"/>
      <c r="Q593" s="80"/>
      <c r="R593" s="80"/>
      <c r="S593" s="80"/>
      <c r="T593" s="80"/>
      <c r="U593" s="81"/>
    </row>
    <row r="594" spans="1:21" x14ac:dyDescent="0.25">
      <c r="A594" s="76">
        <v>92</v>
      </c>
      <c r="B594" s="82" t="s">
        <v>157</v>
      </c>
      <c r="C594" s="79">
        <v>6831.66</v>
      </c>
      <c r="D594" s="79">
        <v>14908.41</v>
      </c>
      <c r="E594" s="79">
        <v>11586.96</v>
      </c>
      <c r="F594" s="79">
        <v>10574.19</v>
      </c>
      <c r="G594" s="79">
        <v>10966.23</v>
      </c>
      <c r="H594" s="79">
        <v>21126.6</v>
      </c>
      <c r="I594" s="79">
        <v>21743.7</v>
      </c>
      <c r="J594" s="79">
        <v>20890.650000000001</v>
      </c>
      <c r="K594" s="79"/>
      <c r="L594" s="79"/>
      <c r="M594" s="79"/>
      <c r="N594" s="79"/>
      <c r="O594" s="79"/>
      <c r="P594" s="79"/>
      <c r="Q594" s="80"/>
      <c r="R594" s="80"/>
      <c r="S594" s="80"/>
      <c r="T594" s="80"/>
      <c r="U594" s="83">
        <f>SUM(C594:S594)</f>
        <v>118628.4</v>
      </c>
    </row>
    <row r="595" spans="1:21" x14ac:dyDescent="0.25">
      <c r="A595" s="6"/>
      <c r="B595" s="55"/>
      <c r="C595" s="69">
        <v>44393</v>
      </c>
      <c r="D595" s="69">
        <v>44418</v>
      </c>
      <c r="E595" s="69">
        <v>44453</v>
      </c>
      <c r="F595" s="69">
        <v>44483</v>
      </c>
      <c r="G595" s="69">
        <v>44510</v>
      </c>
      <c r="H595" s="69">
        <v>44553</v>
      </c>
      <c r="I595" s="69">
        <v>44606</v>
      </c>
      <c r="J595" s="69"/>
      <c r="K595" s="69"/>
      <c r="L595" s="69"/>
      <c r="M595" s="69"/>
      <c r="N595" s="69"/>
      <c r="O595" s="69"/>
      <c r="P595" s="69"/>
      <c r="Q595" s="70"/>
      <c r="R595" s="70"/>
      <c r="S595" s="70"/>
      <c r="T595" s="70"/>
      <c r="U595" s="71"/>
    </row>
    <row r="596" spans="1:21" x14ac:dyDescent="0.25">
      <c r="A596" s="6">
        <v>93</v>
      </c>
      <c r="B596" s="72" t="s">
        <v>91</v>
      </c>
      <c r="C596" s="73">
        <v>4554.4399999999996</v>
      </c>
      <c r="D596" s="73">
        <v>6625.96</v>
      </c>
      <c r="E596" s="73">
        <v>5149.76</v>
      </c>
      <c r="F596" s="73">
        <v>4699.6400000000003</v>
      </c>
      <c r="G596" s="73">
        <v>4873.88</v>
      </c>
      <c r="H596" s="73">
        <v>5633.76</v>
      </c>
      <c r="I596" s="73">
        <v>11369.16</v>
      </c>
      <c r="J596" s="73"/>
      <c r="K596" s="73"/>
      <c r="L596" s="73"/>
      <c r="M596" s="73"/>
      <c r="N596" s="73"/>
      <c r="O596" s="73"/>
      <c r="P596" s="73"/>
      <c r="Q596" s="74"/>
      <c r="R596" s="74"/>
      <c r="S596" s="74"/>
      <c r="T596" s="74"/>
      <c r="U596" s="75">
        <f>SUM(C596:S596)</f>
        <v>42906.600000000006</v>
      </c>
    </row>
    <row r="597" spans="1:21" x14ac:dyDescent="0.25">
      <c r="A597" s="76"/>
      <c r="B597" s="77"/>
      <c r="C597" s="78">
        <v>44406</v>
      </c>
      <c r="D597" s="78">
        <v>44452</v>
      </c>
      <c r="E597" s="78">
        <v>44459</v>
      </c>
      <c r="F597" s="78">
        <v>44543</v>
      </c>
      <c r="G597" s="78">
        <v>44595</v>
      </c>
      <c r="H597" s="78"/>
      <c r="I597" s="78"/>
      <c r="J597" s="78"/>
      <c r="K597" s="78"/>
      <c r="L597" s="78"/>
      <c r="M597" s="78"/>
      <c r="N597" s="78"/>
      <c r="O597" s="78"/>
      <c r="P597" s="78"/>
      <c r="Q597" s="80"/>
      <c r="R597" s="80"/>
      <c r="S597" s="80"/>
      <c r="T597" s="80"/>
      <c r="U597" s="81"/>
    </row>
    <row r="598" spans="1:21" x14ac:dyDescent="0.25">
      <c r="A598" s="76">
        <v>94</v>
      </c>
      <c r="B598" s="82" t="s">
        <v>92</v>
      </c>
      <c r="C598" s="79">
        <v>4554.4399999999996</v>
      </c>
      <c r="D598" s="79">
        <v>6625.96</v>
      </c>
      <c r="E598" s="79">
        <v>7724.64</v>
      </c>
      <c r="F598" s="79">
        <v>16850.46</v>
      </c>
      <c r="G598" s="79">
        <v>8697.48</v>
      </c>
      <c r="H598" s="79"/>
      <c r="I598" s="79"/>
      <c r="J598" s="79"/>
      <c r="K598" s="79"/>
      <c r="L598" s="79"/>
      <c r="M598" s="79"/>
      <c r="N598" s="79"/>
      <c r="O598" s="79"/>
      <c r="P598" s="79"/>
      <c r="Q598" s="80"/>
      <c r="R598" s="80"/>
      <c r="S598" s="80"/>
      <c r="T598" s="80"/>
      <c r="U598" s="83">
        <f>SUM(C598:S598)</f>
        <v>44452.979999999996</v>
      </c>
    </row>
    <row r="599" spans="1:21" x14ac:dyDescent="0.25">
      <c r="A599" s="6"/>
      <c r="B599" s="55"/>
      <c r="C599" s="69">
        <v>44400</v>
      </c>
      <c r="D599" s="69">
        <v>44428</v>
      </c>
      <c r="E599" s="69">
        <v>44463</v>
      </c>
      <c r="F599" s="69">
        <v>44495</v>
      </c>
      <c r="G599" s="69">
        <v>44519</v>
      </c>
      <c r="H599" s="69">
        <v>44553</v>
      </c>
      <c r="I599" s="69"/>
      <c r="J599" s="69"/>
      <c r="K599" s="69"/>
      <c r="L599" s="69"/>
      <c r="M599" s="69"/>
      <c r="N599" s="69"/>
      <c r="O599" s="69"/>
      <c r="P599" s="69"/>
      <c r="Q599" s="70"/>
      <c r="R599" s="70"/>
      <c r="S599" s="70"/>
      <c r="T599" s="70"/>
      <c r="U599" s="71"/>
    </row>
    <row r="600" spans="1:21" x14ac:dyDescent="0.25">
      <c r="A600" s="6">
        <v>95</v>
      </c>
      <c r="B600" s="72" t="s">
        <v>93</v>
      </c>
      <c r="C600" s="73">
        <v>47821.62</v>
      </c>
      <c r="D600" s="73">
        <v>69572.58</v>
      </c>
      <c r="E600" s="73">
        <v>54072.480000000003</v>
      </c>
      <c r="F600" s="73">
        <v>49346.22</v>
      </c>
      <c r="G600" s="73">
        <v>48738.8</v>
      </c>
      <c r="H600" s="73">
        <v>59154.48</v>
      </c>
      <c r="I600" s="73"/>
      <c r="J600" s="73"/>
      <c r="K600" s="73"/>
      <c r="L600" s="73"/>
      <c r="M600" s="73"/>
      <c r="N600" s="73"/>
      <c r="O600" s="73"/>
      <c r="P600" s="73"/>
      <c r="Q600" s="74"/>
      <c r="R600" s="74"/>
      <c r="S600" s="74"/>
      <c r="T600" s="74"/>
      <c r="U600" s="75">
        <f>SUM(C600:S600)</f>
        <v>328706.18</v>
      </c>
    </row>
    <row r="601" spans="1:21" x14ac:dyDescent="0.25">
      <c r="A601" s="76"/>
      <c r="B601" s="77"/>
      <c r="C601" s="78">
        <v>44393</v>
      </c>
      <c r="D601" s="78">
        <v>44425</v>
      </c>
      <c r="E601" s="78">
        <v>44454</v>
      </c>
      <c r="F601" s="78">
        <v>44484</v>
      </c>
      <c r="G601" s="78">
        <v>44512</v>
      </c>
      <c r="H601" s="78">
        <v>44514</v>
      </c>
      <c r="I601" s="78">
        <v>44579</v>
      </c>
      <c r="J601" s="78">
        <v>44606</v>
      </c>
      <c r="K601" s="78"/>
      <c r="L601" s="78"/>
      <c r="M601" s="78"/>
      <c r="N601" s="78"/>
      <c r="O601" s="79"/>
      <c r="P601" s="79"/>
      <c r="Q601" s="80"/>
      <c r="R601" s="80"/>
      <c r="S601" s="80"/>
      <c r="T601" s="80"/>
      <c r="U601" s="81"/>
    </row>
    <row r="602" spans="1:21" x14ac:dyDescent="0.25">
      <c r="A602" s="76">
        <v>96</v>
      </c>
      <c r="B602" s="82" t="s">
        <v>96</v>
      </c>
      <c r="C602" s="79">
        <v>5693.05</v>
      </c>
      <c r="D602" s="79">
        <v>8282.4500000000007</v>
      </c>
      <c r="E602" s="79">
        <v>6437.2</v>
      </c>
      <c r="F602" s="79">
        <v>5874.55</v>
      </c>
      <c r="G602" s="79">
        <v>6092.35</v>
      </c>
      <c r="H602" s="79">
        <v>7042.2</v>
      </c>
      <c r="I602" s="79">
        <v>7247.9</v>
      </c>
      <c r="J602" s="79">
        <v>6963.55</v>
      </c>
      <c r="K602" s="79"/>
      <c r="L602" s="79"/>
      <c r="M602" s="79"/>
      <c r="N602" s="79"/>
      <c r="O602" s="79"/>
      <c r="P602" s="79"/>
      <c r="Q602" s="80"/>
      <c r="R602" s="80"/>
      <c r="S602" s="80"/>
      <c r="T602" s="80"/>
      <c r="U602" s="83">
        <f>SUM(C602:S602)</f>
        <v>53633.25</v>
      </c>
    </row>
    <row r="603" spans="1:21" x14ac:dyDescent="0.25">
      <c r="A603" s="6"/>
      <c r="B603" s="55"/>
      <c r="C603" s="69">
        <v>44439</v>
      </c>
      <c r="D603" s="69">
        <v>44475</v>
      </c>
      <c r="E603" s="69">
        <v>44477</v>
      </c>
      <c r="F603" s="69">
        <v>30711</v>
      </c>
      <c r="G603" s="69">
        <v>44558</v>
      </c>
      <c r="H603" s="69">
        <v>44582</v>
      </c>
      <c r="I603" s="69"/>
      <c r="J603" s="69"/>
      <c r="K603" s="69"/>
      <c r="L603" s="69"/>
      <c r="M603" s="69"/>
      <c r="N603" s="69"/>
      <c r="O603" s="69"/>
      <c r="P603" s="69"/>
      <c r="Q603" s="70"/>
      <c r="R603" s="70"/>
      <c r="S603" s="70"/>
      <c r="T603" s="70"/>
      <c r="U603" s="71"/>
    </row>
    <row r="604" spans="1:21" x14ac:dyDescent="0.25">
      <c r="A604" s="6">
        <v>97</v>
      </c>
      <c r="B604" s="72" t="s">
        <v>97</v>
      </c>
      <c r="C604" s="73">
        <v>11180.4</v>
      </c>
      <c r="D604" s="73">
        <v>5149.76</v>
      </c>
      <c r="E604" s="73">
        <v>4699.6400000000003</v>
      </c>
      <c r="F604" s="73">
        <v>3655.41</v>
      </c>
      <c r="G604" s="73">
        <v>4225.32</v>
      </c>
      <c r="H604" s="73">
        <v>4348.74</v>
      </c>
      <c r="I604" s="73"/>
      <c r="J604" s="73"/>
      <c r="K604" s="73"/>
      <c r="L604" s="73"/>
      <c r="M604" s="73"/>
      <c r="N604" s="73"/>
      <c r="O604" s="73"/>
      <c r="P604" s="73"/>
      <c r="Q604" s="74"/>
      <c r="R604" s="74"/>
      <c r="S604" s="74"/>
      <c r="T604" s="74"/>
      <c r="U604" s="75">
        <f>SUM(C604:S604)</f>
        <v>33259.269999999997</v>
      </c>
    </row>
    <row r="605" spans="1:21" x14ac:dyDescent="0.25">
      <c r="A605" s="76"/>
      <c r="B605" s="77"/>
      <c r="C605" s="78">
        <v>44403</v>
      </c>
      <c r="D605" s="78">
        <v>44426</v>
      </c>
      <c r="E605" s="78">
        <v>44463</v>
      </c>
      <c r="F605" s="78">
        <v>44494</v>
      </c>
      <c r="G605" s="78">
        <v>44523</v>
      </c>
      <c r="H605" s="78">
        <v>44551</v>
      </c>
      <c r="I605" s="78"/>
      <c r="J605" s="78"/>
      <c r="K605" s="78"/>
      <c r="L605" s="78"/>
      <c r="M605" s="78"/>
      <c r="N605" s="78"/>
      <c r="O605" s="79"/>
      <c r="P605" s="79"/>
      <c r="Q605" s="80"/>
      <c r="R605" s="80"/>
      <c r="S605" s="80"/>
      <c r="T605" s="80"/>
      <c r="U605" s="81"/>
    </row>
    <row r="606" spans="1:21" x14ac:dyDescent="0.25">
      <c r="A606" s="76">
        <v>98</v>
      </c>
      <c r="B606" s="82" t="s">
        <v>98</v>
      </c>
      <c r="C606" s="79">
        <v>17079.150000000001</v>
      </c>
      <c r="D606" s="79">
        <v>24847.35</v>
      </c>
      <c r="E606" s="79">
        <v>19311.599999999999</v>
      </c>
      <c r="F606" s="79">
        <v>17623.650000000001</v>
      </c>
      <c r="G606" s="79">
        <v>18277.05</v>
      </c>
      <c r="H606" s="79">
        <v>21126.6</v>
      </c>
      <c r="I606" s="79"/>
      <c r="J606" s="79"/>
      <c r="K606" s="79"/>
      <c r="L606" s="79"/>
      <c r="M606" s="79"/>
      <c r="N606" s="79"/>
      <c r="O606" s="79"/>
      <c r="P606" s="79"/>
      <c r="Q606" s="80"/>
      <c r="R606" s="80"/>
      <c r="S606" s="80"/>
      <c r="T606" s="80"/>
      <c r="U606" s="83">
        <f>SUM(C606:S606)</f>
        <v>118265.4</v>
      </c>
    </row>
    <row r="607" spans="1:21" x14ac:dyDescent="0.25">
      <c r="A607" s="6"/>
      <c r="B607" s="55"/>
      <c r="C607" s="69">
        <v>44398</v>
      </c>
      <c r="D607" s="69">
        <v>44428</v>
      </c>
      <c r="E607" s="69">
        <v>44439</v>
      </c>
      <c r="F607" s="69">
        <v>44494</v>
      </c>
      <c r="G607" s="69">
        <v>44546</v>
      </c>
      <c r="H607" s="69">
        <v>44580</v>
      </c>
      <c r="I607" s="69"/>
      <c r="J607" s="69"/>
      <c r="K607" s="69"/>
      <c r="L607" s="69"/>
      <c r="M607" s="69"/>
      <c r="N607" s="69"/>
      <c r="O607" s="69"/>
      <c r="P607" s="69"/>
      <c r="Q607" s="70"/>
      <c r="R607" s="70"/>
      <c r="S607" s="70"/>
      <c r="T607" s="70"/>
      <c r="U607" s="71"/>
    </row>
    <row r="608" spans="1:21" x14ac:dyDescent="0.25">
      <c r="A608" s="6">
        <v>99</v>
      </c>
      <c r="B608" s="72" t="s">
        <v>99</v>
      </c>
      <c r="C608" s="73">
        <v>18117</v>
      </c>
      <c r="D608" s="73">
        <v>18221.88</v>
      </c>
      <c r="E608" s="73">
        <v>18267.36</v>
      </c>
      <c r="F608" s="73">
        <v>18564.36</v>
      </c>
      <c r="G608" s="73">
        <f>18960.6+18762.72</f>
        <v>37723.32</v>
      </c>
      <c r="H608" s="73">
        <v>19378.8</v>
      </c>
      <c r="I608" s="73"/>
      <c r="J608" s="73"/>
      <c r="K608" s="73"/>
      <c r="L608" s="73"/>
      <c r="M608" s="73"/>
      <c r="N608" s="73"/>
      <c r="O608" s="73"/>
      <c r="P608" s="73"/>
      <c r="Q608" s="74"/>
      <c r="R608" s="74"/>
      <c r="S608" s="74"/>
      <c r="T608" s="74"/>
      <c r="U608" s="75">
        <f>SUM(C608:S608)</f>
        <v>130272.72000000002</v>
      </c>
    </row>
    <row r="609" spans="1:21" x14ac:dyDescent="0.25">
      <c r="A609" s="76"/>
      <c r="B609" s="77"/>
      <c r="C609" s="78">
        <v>44400</v>
      </c>
      <c r="D609" s="78">
        <v>44428</v>
      </c>
      <c r="E609" s="78">
        <v>44463</v>
      </c>
      <c r="F609" s="78">
        <v>44495</v>
      </c>
      <c r="G609" s="78">
        <v>44519</v>
      </c>
      <c r="H609" s="78">
        <v>44553</v>
      </c>
      <c r="I609" s="78">
        <v>44585</v>
      </c>
      <c r="J609" s="78">
        <v>44589</v>
      </c>
      <c r="K609" s="78"/>
      <c r="L609" s="78"/>
      <c r="M609" s="78"/>
      <c r="N609" s="78"/>
      <c r="O609" s="79"/>
      <c r="P609" s="79"/>
      <c r="Q609" s="80"/>
      <c r="R609" s="80"/>
      <c r="S609" s="80"/>
      <c r="T609" s="80"/>
      <c r="U609" s="81"/>
    </row>
    <row r="610" spans="1:21" x14ac:dyDescent="0.25">
      <c r="A610" s="76">
        <v>100</v>
      </c>
      <c r="B610" s="82" t="s">
        <v>102</v>
      </c>
      <c r="C610" s="79">
        <v>89950.19</v>
      </c>
      <c r="D610" s="79">
        <v>130862.71</v>
      </c>
      <c r="E610" s="79">
        <v>101707.76</v>
      </c>
      <c r="F610" s="79">
        <v>92817.89</v>
      </c>
      <c r="G610" s="79">
        <v>96259.13</v>
      </c>
      <c r="H610" s="79">
        <v>111266.76</v>
      </c>
      <c r="I610" s="79">
        <v>103851.47</v>
      </c>
      <c r="J610" s="79">
        <v>7766.19</v>
      </c>
      <c r="K610" s="79">
        <v>107238.67</v>
      </c>
      <c r="L610" s="79"/>
      <c r="M610" s="79"/>
      <c r="N610" s="79"/>
      <c r="O610" s="79"/>
      <c r="P610" s="79"/>
      <c r="Q610" s="80"/>
      <c r="R610" s="80"/>
      <c r="S610" s="80"/>
      <c r="T610" s="80"/>
      <c r="U610" s="83">
        <f>SUM(C610:S610)</f>
        <v>841720.77</v>
      </c>
    </row>
    <row r="611" spans="1:21" x14ac:dyDescent="0.25">
      <c r="A611" s="6"/>
      <c r="B611" s="55"/>
      <c r="C611" s="69">
        <v>44453</v>
      </c>
      <c r="D611" s="69">
        <v>44545</v>
      </c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70"/>
      <c r="R611" s="70"/>
      <c r="S611" s="70"/>
      <c r="T611" s="70"/>
      <c r="U611" s="71"/>
    </row>
    <row r="612" spans="1:21" x14ac:dyDescent="0.25">
      <c r="A612" s="6">
        <v>101</v>
      </c>
      <c r="B612" s="72" t="s">
        <v>103</v>
      </c>
      <c r="C612" s="73">
        <v>363548.64</v>
      </c>
      <c r="D612" s="73">
        <v>364574.4</v>
      </c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4"/>
      <c r="R612" s="74"/>
      <c r="S612" s="74"/>
      <c r="T612" s="74"/>
      <c r="U612" s="75">
        <f>SUM(C612:S612)</f>
        <v>728123.04</v>
      </c>
    </row>
    <row r="613" spans="1:21" x14ac:dyDescent="0.25">
      <c r="A613" s="76"/>
      <c r="B613" s="77"/>
      <c r="C613" s="78">
        <v>44445</v>
      </c>
      <c r="D613" s="78">
        <v>44551</v>
      </c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9"/>
      <c r="Q613" s="80"/>
      <c r="R613" s="80"/>
      <c r="S613" s="80"/>
      <c r="T613" s="80"/>
      <c r="U613" s="81"/>
    </row>
    <row r="614" spans="1:21" x14ac:dyDescent="0.25">
      <c r="A614" s="76">
        <v>102</v>
      </c>
      <c r="B614" s="82" t="s">
        <v>104</v>
      </c>
      <c r="C614" s="79">
        <v>35664.75</v>
      </c>
      <c r="D614" s="79">
        <v>45803.34</v>
      </c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80"/>
      <c r="R614" s="80"/>
      <c r="S614" s="80"/>
      <c r="T614" s="80"/>
      <c r="U614" s="83">
        <f>SUM(C614:S614)</f>
        <v>81468.09</v>
      </c>
    </row>
    <row r="615" spans="1:21" x14ac:dyDescent="0.25">
      <c r="A615" s="6"/>
      <c r="B615" s="55"/>
      <c r="C615" s="69">
        <v>2377</v>
      </c>
      <c r="D615" s="69">
        <v>44428</v>
      </c>
      <c r="E615" s="69">
        <v>44463</v>
      </c>
      <c r="F615" s="69">
        <v>44495</v>
      </c>
      <c r="G615" s="69">
        <v>44519</v>
      </c>
      <c r="H615" s="69">
        <v>44553</v>
      </c>
      <c r="I615" s="69">
        <v>44589</v>
      </c>
      <c r="J615" s="69"/>
      <c r="K615" s="69"/>
      <c r="L615" s="69"/>
      <c r="M615" s="69"/>
      <c r="N615" s="69"/>
      <c r="O615" s="69"/>
      <c r="P615" s="69"/>
      <c r="Q615" s="70"/>
      <c r="R615" s="70"/>
      <c r="S615" s="70"/>
      <c r="T615" s="70"/>
      <c r="U615" s="71"/>
    </row>
    <row r="616" spans="1:21" x14ac:dyDescent="0.25">
      <c r="A616" s="6">
        <v>103</v>
      </c>
      <c r="B616" s="72" t="s">
        <v>105</v>
      </c>
      <c r="C616" s="73">
        <v>5693.05</v>
      </c>
      <c r="D616" s="73">
        <v>8282.4500000000007</v>
      </c>
      <c r="E616" s="73">
        <v>6437.2</v>
      </c>
      <c r="F616" s="73">
        <v>5874.55</v>
      </c>
      <c r="G616" s="73">
        <v>6092.35</v>
      </c>
      <c r="H616" s="73">
        <v>7042.2</v>
      </c>
      <c r="I616" s="73">
        <v>7247.9</v>
      </c>
      <c r="J616" s="73"/>
      <c r="K616" s="73"/>
      <c r="L616" s="73"/>
      <c r="M616" s="73"/>
      <c r="N616" s="73"/>
      <c r="O616" s="73"/>
      <c r="P616" s="73"/>
      <c r="Q616" s="74"/>
      <c r="R616" s="74"/>
      <c r="S616" s="74"/>
      <c r="T616" s="74"/>
      <c r="U616" s="75">
        <f>SUM(C616:S616)</f>
        <v>46669.7</v>
      </c>
    </row>
    <row r="617" spans="1:21" x14ac:dyDescent="0.25">
      <c r="A617" s="76"/>
      <c r="B617" s="77"/>
      <c r="C617" s="78">
        <v>44404</v>
      </c>
      <c r="D617" s="78">
        <v>44446</v>
      </c>
      <c r="E617" s="78">
        <v>44462</v>
      </c>
      <c r="F617" s="78">
        <v>44488</v>
      </c>
      <c r="G617" s="78">
        <v>44551</v>
      </c>
      <c r="H617" s="78">
        <v>44585</v>
      </c>
      <c r="I617" s="78"/>
      <c r="J617" s="78"/>
      <c r="K617" s="78"/>
      <c r="L617" s="78"/>
      <c r="M617" s="78"/>
      <c r="N617" s="78"/>
      <c r="O617" s="79"/>
      <c r="P617" s="79"/>
      <c r="Q617" s="80"/>
      <c r="R617" s="80"/>
      <c r="S617" s="80"/>
      <c r="T617" s="80"/>
      <c r="U617" s="81"/>
    </row>
    <row r="618" spans="1:21" x14ac:dyDescent="0.25">
      <c r="A618" s="76">
        <v>104</v>
      </c>
      <c r="B618" s="82" t="s">
        <v>106</v>
      </c>
      <c r="C618" s="79">
        <v>22772.2</v>
      </c>
      <c r="D618" s="79">
        <v>33129.800000000003</v>
      </c>
      <c r="E618" s="79">
        <v>25748.799999999999</v>
      </c>
      <c r="F618" s="79">
        <v>23498.2</v>
      </c>
      <c r="G618" s="79">
        <v>52538.2</v>
      </c>
      <c r="H618" s="79">
        <v>28991.599999999999</v>
      </c>
      <c r="I618" s="79"/>
      <c r="J618" s="79"/>
      <c r="K618" s="79"/>
      <c r="L618" s="79"/>
      <c r="M618" s="79"/>
      <c r="N618" s="79"/>
      <c r="O618" s="79"/>
      <c r="P618" s="79"/>
      <c r="Q618" s="80"/>
      <c r="R618" s="80"/>
      <c r="S618" s="80"/>
      <c r="T618" s="80"/>
      <c r="U618" s="83">
        <f>SUM(C618:S618)</f>
        <v>186678.80000000002</v>
      </c>
    </row>
    <row r="619" spans="1:21" x14ac:dyDescent="0.25">
      <c r="A619" s="6"/>
      <c r="B619" s="55"/>
      <c r="C619" s="69">
        <v>44426</v>
      </c>
      <c r="D619" s="69">
        <v>44454</v>
      </c>
      <c r="E619" s="69">
        <v>44579</v>
      </c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70"/>
      <c r="R619" s="70"/>
      <c r="S619" s="70"/>
      <c r="T619" s="70"/>
      <c r="U619" s="71"/>
    </row>
    <row r="620" spans="1:21" x14ac:dyDescent="0.25">
      <c r="A620" s="6">
        <v>105</v>
      </c>
      <c r="B620" s="72" t="s">
        <v>107</v>
      </c>
      <c r="C620" s="73">
        <v>38538.129999999997</v>
      </c>
      <c r="D620" s="73">
        <v>20256.98</v>
      </c>
      <c r="E620" s="73">
        <v>34216.379999999997</v>
      </c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4"/>
      <c r="R620" s="74"/>
      <c r="S620" s="74"/>
      <c r="T620" s="74"/>
      <c r="U620" s="75">
        <f>SUM(C620:S620)</f>
        <v>93011.489999999991</v>
      </c>
    </row>
    <row r="621" spans="1:21" x14ac:dyDescent="0.25">
      <c r="A621" s="76"/>
      <c r="B621" s="77"/>
      <c r="C621" s="78">
        <v>44396</v>
      </c>
      <c r="D621" s="78">
        <v>44418</v>
      </c>
      <c r="E621" s="78">
        <v>44462</v>
      </c>
      <c r="F621" s="78">
        <v>44491</v>
      </c>
      <c r="G621" s="78">
        <v>44517</v>
      </c>
      <c r="H621" s="78">
        <v>44551</v>
      </c>
      <c r="I621" s="78">
        <v>44579</v>
      </c>
      <c r="J621" s="78"/>
      <c r="K621" s="78"/>
      <c r="L621" s="78"/>
      <c r="M621" s="78"/>
      <c r="N621" s="78"/>
      <c r="O621" s="78"/>
      <c r="P621" s="78"/>
      <c r="Q621" s="80"/>
      <c r="R621" s="80"/>
      <c r="S621" s="80"/>
      <c r="T621" s="80"/>
      <c r="U621" s="81"/>
    </row>
    <row r="622" spans="1:21" x14ac:dyDescent="0.25">
      <c r="A622" s="76">
        <v>106</v>
      </c>
      <c r="B622" s="82" t="s">
        <v>154</v>
      </c>
      <c r="C622" s="79">
        <v>17079.150000000001</v>
      </c>
      <c r="D622" s="79">
        <v>24847.35</v>
      </c>
      <c r="E622" s="79">
        <v>33473.440000000002</v>
      </c>
      <c r="F622" s="79">
        <v>30547.66</v>
      </c>
      <c r="G622" s="79">
        <v>31680.22</v>
      </c>
      <c r="H622" s="79">
        <v>36619.440000000002</v>
      </c>
      <c r="I622" s="79">
        <v>37689.08</v>
      </c>
      <c r="J622" s="79"/>
      <c r="K622" s="79"/>
      <c r="L622" s="79"/>
      <c r="M622" s="79"/>
      <c r="N622" s="79"/>
      <c r="O622" s="79"/>
      <c r="P622" s="79"/>
      <c r="Q622" s="80"/>
      <c r="R622" s="80"/>
      <c r="S622" s="80"/>
      <c r="T622" s="80"/>
      <c r="U622" s="83">
        <f>SUM(C622:S622)</f>
        <v>211936.34000000003</v>
      </c>
    </row>
    <row r="623" spans="1:21" x14ac:dyDescent="0.25">
      <c r="A623" s="6"/>
      <c r="B623" s="55"/>
      <c r="C623" s="69">
        <v>44433</v>
      </c>
      <c r="D623" s="69">
        <v>44439</v>
      </c>
      <c r="E623" s="69">
        <v>44469</v>
      </c>
      <c r="F623" s="69">
        <v>44483</v>
      </c>
      <c r="G623" s="69">
        <v>44540</v>
      </c>
      <c r="H623" s="69">
        <v>44572</v>
      </c>
      <c r="I623" s="69">
        <v>44606</v>
      </c>
      <c r="J623" s="69"/>
      <c r="K623" s="69"/>
      <c r="L623" s="69"/>
      <c r="M623" s="69"/>
      <c r="N623" s="69"/>
      <c r="O623" s="69"/>
      <c r="P623" s="69"/>
      <c r="Q623" s="70"/>
      <c r="R623" s="70"/>
      <c r="S623" s="70"/>
      <c r="T623" s="70"/>
      <c r="U623" s="71"/>
    </row>
    <row r="624" spans="1:21" x14ac:dyDescent="0.25">
      <c r="A624" s="6">
        <v>107</v>
      </c>
      <c r="B624" s="72" t="s">
        <v>108</v>
      </c>
      <c r="C624" s="73">
        <v>53832.9</v>
      </c>
      <c r="D624" s="73">
        <v>44413.05</v>
      </c>
      <c r="E624" s="73">
        <v>19311.599999999999</v>
      </c>
      <c r="F624" s="73">
        <v>17623.650000000001</v>
      </c>
      <c r="G624" s="73">
        <v>18277.05</v>
      </c>
      <c r="H624" s="73">
        <v>21126.6</v>
      </c>
      <c r="I624" s="73">
        <v>21743.7</v>
      </c>
      <c r="J624" s="73"/>
      <c r="K624" s="73"/>
      <c r="L624" s="73"/>
      <c r="M624" s="73"/>
      <c r="N624" s="73"/>
      <c r="O624" s="73"/>
      <c r="P624" s="73"/>
      <c r="Q624" s="74"/>
      <c r="R624" s="74"/>
      <c r="S624" s="74"/>
      <c r="T624" s="74"/>
      <c r="U624" s="75">
        <f>SUM(C624:S624)</f>
        <v>196328.55000000002</v>
      </c>
    </row>
    <row r="625" spans="1:21" x14ac:dyDescent="0.25">
      <c r="A625" s="76"/>
      <c r="B625" s="77"/>
      <c r="C625" s="78">
        <v>44400</v>
      </c>
      <c r="D625" s="78">
        <v>44428</v>
      </c>
      <c r="E625" s="78">
        <v>44463</v>
      </c>
      <c r="F625" s="78">
        <v>44495</v>
      </c>
      <c r="G625" s="78">
        <v>44519</v>
      </c>
      <c r="H625" s="78">
        <v>44553</v>
      </c>
      <c r="I625" s="78">
        <v>44589</v>
      </c>
      <c r="J625" s="78"/>
      <c r="K625" s="78"/>
      <c r="L625" s="78"/>
      <c r="M625" s="78"/>
      <c r="N625" s="78"/>
      <c r="O625" s="78"/>
      <c r="P625" s="78"/>
      <c r="Q625" s="80"/>
      <c r="R625" s="80"/>
      <c r="S625" s="80"/>
      <c r="T625" s="80"/>
      <c r="U625" s="81"/>
    </row>
    <row r="626" spans="1:21" x14ac:dyDescent="0.25">
      <c r="A626" s="76">
        <v>108</v>
      </c>
      <c r="B626" s="82" t="s">
        <v>155</v>
      </c>
      <c r="C626" s="79">
        <v>10247.49</v>
      </c>
      <c r="D626" s="79">
        <v>14908.41</v>
      </c>
      <c r="E626" s="79">
        <v>19311.599999999999</v>
      </c>
      <c r="F626" s="79">
        <v>17623.650000000001</v>
      </c>
      <c r="G626" s="79">
        <v>18277.05</v>
      </c>
      <c r="H626" s="79">
        <v>21126.6</v>
      </c>
      <c r="I626" s="79">
        <v>21743.7</v>
      </c>
      <c r="J626" s="79"/>
      <c r="K626" s="79"/>
      <c r="L626" s="79"/>
      <c r="M626" s="79"/>
      <c r="N626" s="79"/>
      <c r="O626" s="79"/>
      <c r="P626" s="79"/>
      <c r="Q626" s="80"/>
      <c r="R626" s="80"/>
      <c r="S626" s="80"/>
      <c r="T626" s="80"/>
      <c r="U626" s="83">
        <f>SUM(C626:S626)</f>
        <v>123238.49999999999</v>
      </c>
    </row>
    <row r="627" spans="1:21" x14ac:dyDescent="0.25">
      <c r="A627" s="6"/>
      <c r="B627" s="55"/>
      <c r="C627" s="69">
        <v>44400</v>
      </c>
      <c r="D627" s="69">
        <v>44418</v>
      </c>
      <c r="E627" s="69">
        <v>44497</v>
      </c>
      <c r="F627" s="69">
        <v>44516</v>
      </c>
      <c r="G627" s="69">
        <v>44558</v>
      </c>
      <c r="H627" s="69">
        <v>44607</v>
      </c>
      <c r="I627" s="69"/>
      <c r="J627" s="69"/>
      <c r="K627" s="69"/>
      <c r="L627" s="69"/>
      <c r="M627" s="69"/>
      <c r="N627" s="69"/>
      <c r="O627" s="69"/>
      <c r="P627" s="69"/>
      <c r="Q627" s="70"/>
      <c r="R627" s="70"/>
      <c r="S627" s="70"/>
      <c r="T627" s="70"/>
      <c r="U627" s="71"/>
    </row>
    <row r="628" spans="1:21" x14ac:dyDescent="0.25">
      <c r="A628" s="6">
        <v>109</v>
      </c>
      <c r="B628" s="72" t="s">
        <v>110</v>
      </c>
      <c r="C628" s="73">
        <v>10247.49</v>
      </c>
      <c r="D628" s="73">
        <v>14908.41</v>
      </c>
      <c r="E628" s="73">
        <v>17623.650000000001</v>
      </c>
      <c r="F628" s="73">
        <v>19311.599999999999</v>
      </c>
      <c r="G628" s="73">
        <v>21126.6</v>
      </c>
      <c r="H628" s="73">
        <v>20890.650000000001</v>
      </c>
      <c r="I628" s="73"/>
      <c r="J628" s="73"/>
      <c r="K628" s="73"/>
      <c r="L628" s="73"/>
      <c r="M628" s="73"/>
      <c r="N628" s="73"/>
      <c r="O628" s="73"/>
      <c r="P628" s="73"/>
      <c r="Q628" s="74"/>
      <c r="R628" s="74"/>
      <c r="S628" s="74"/>
      <c r="T628" s="74"/>
      <c r="U628" s="75">
        <f>SUM(C628:S628)</f>
        <v>104108.4</v>
      </c>
    </row>
    <row r="629" spans="1:21" x14ac:dyDescent="0.25">
      <c r="A629" s="76"/>
      <c r="B629" s="77"/>
      <c r="C629" s="78">
        <v>44406</v>
      </c>
      <c r="D629" s="78">
        <v>44428</v>
      </c>
      <c r="E629" s="78">
        <v>44454</v>
      </c>
      <c r="F629" s="78">
        <v>44490</v>
      </c>
      <c r="G629" s="78">
        <v>44517</v>
      </c>
      <c r="H629" s="78">
        <v>44545</v>
      </c>
      <c r="I629" s="78">
        <v>44581</v>
      </c>
      <c r="J629" s="78"/>
      <c r="K629" s="78"/>
      <c r="L629" s="78"/>
      <c r="M629" s="78"/>
      <c r="N629" s="78"/>
      <c r="O629" s="79"/>
      <c r="P629" s="79"/>
      <c r="Q629" s="80"/>
      <c r="R629" s="80"/>
      <c r="S629" s="80"/>
      <c r="T629" s="80"/>
      <c r="U629" s="81"/>
    </row>
    <row r="630" spans="1:21" x14ac:dyDescent="0.25">
      <c r="A630" s="76">
        <v>110</v>
      </c>
      <c r="B630" s="82" t="s">
        <v>111</v>
      </c>
      <c r="C630" s="79">
        <v>3415.83</v>
      </c>
      <c r="D630" s="79">
        <v>4969.47</v>
      </c>
      <c r="E630" s="79">
        <v>3862.32</v>
      </c>
      <c r="F630" s="79">
        <v>3524.73</v>
      </c>
      <c r="G630" s="79">
        <v>3655.41</v>
      </c>
      <c r="H630" s="79">
        <v>4225.32</v>
      </c>
      <c r="I630" s="79">
        <v>4348.74</v>
      </c>
      <c r="J630" s="79"/>
      <c r="K630" s="79"/>
      <c r="L630" s="79"/>
      <c r="M630" s="79"/>
      <c r="N630" s="79"/>
      <c r="O630" s="79"/>
      <c r="P630" s="79"/>
      <c r="Q630" s="80"/>
      <c r="R630" s="80"/>
      <c r="S630" s="80"/>
      <c r="T630" s="80"/>
      <c r="U630" s="83">
        <f>SUM(C630:S630)</f>
        <v>28001.82</v>
      </c>
    </row>
    <row r="631" spans="1:21" x14ac:dyDescent="0.25">
      <c r="A631" s="6"/>
      <c r="B631" s="55"/>
      <c r="C631" s="69">
        <v>44407</v>
      </c>
      <c r="D631" s="69">
        <v>44445</v>
      </c>
      <c r="E631" s="69">
        <v>44482</v>
      </c>
      <c r="F631" s="69">
        <v>44477</v>
      </c>
      <c r="G631" s="69">
        <v>44536</v>
      </c>
      <c r="H631" s="69">
        <v>44573</v>
      </c>
      <c r="I631" s="69">
        <v>44606</v>
      </c>
      <c r="J631" s="69"/>
      <c r="K631" s="69"/>
      <c r="L631" s="69"/>
      <c r="M631" s="69"/>
      <c r="N631" s="69"/>
      <c r="O631" s="69"/>
      <c r="P631" s="69"/>
      <c r="Q631" s="70"/>
      <c r="R631" s="70"/>
      <c r="S631" s="70"/>
      <c r="T631" s="70"/>
      <c r="U631" s="71"/>
    </row>
    <row r="632" spans="1:21" x14ac:dyDescent="0.25">
      <c r="A632" s="6">
        <v>111</v>
      </c>
      <c r="B632" s="72" t="s">
        <v>112</v>
      </c>
      <c r="C632" s="73">
        <v>10247.49</v>
      </c>
      <c r="D632" s="73">
        <v>14908.41</v>
      </c>
      <c r="E632" s="73">
        <v>11586.96</v>
      </c>
      <c r="F632" s="73">
        <v>10574.19</v>
      </c>
      <c r="G632" s="73">
        <v>10966.23</v>
      </c>
      <c r="H632" s="73">
        <v>12675.96</v>
      </c>
      <c r="I632" s="73">
        <v>13046.22</v>
      </c>
      <c r="J632" s="73"/>
      <c r="K632" s="73"/>
      <c r="L632" s="73"/>
      <c r="M632" s="73"/>
      <c r="N632" s="73"/>
      <c r="O632" s="73"/>
      <c r="P632" s="73"/>
      <c r="Q632" s="74"/>
      <c r="R632" s="74"/>
      <c r="S632" s="74"/>
      <c r="T632" s="74"/>
      <c r="U632" s="75">
        <f>SUM(C632:S632)</f>
        <v>84005.459999999992</v>
      </c>
    </row>
    <row r="633" spans="1:21" x14ac:dyDescent="0.25">
      <c r="A633" s="76"/>
      <c r="B633" s="77"/>
      <c r="C633" s="78">
        <v>44396</v>
      </c>
      <c r="D633" s="78">
        <v>44433</v>
      </c>
      <c r="E633" s="78">
        <v>2079</v>
      </c>
      <c r="F633" s="78">
        <v>44494</v>
      </c>
      <c r="G633" s="78">
        <v>44526</v>
      </c>
      <c r="H633" s="78">
        <v>44551</v>
      </c>
      <c r="I633" s="78"/>
      <c r="J633" s="78"/>
      <c r="K633" s="78"/>
      <c r="L633" s="78"/>
      <c r="M633" s="78"/>
      <c r="N633" s="78"/>
      <c r="O633" s="78"/>
      <c r="P633" s="78"/>
      <c r="Q633" s="80"/>
      <c r="R633" s="80"/>
      <c r="S633" s="80"/>
      <c r="T633" s="80"/>
      <c r="U633" s="81"/>
    </row>
    <row r="634" spans="1:21" x14ac:dyDescent="0.25">
      <c r="A634" s="76">
        <v>112</v>
      </c>
      <c r="B634" s="82" t="s">
        <v>113</v>
      </c>
      <c r="C634" s="79">
        <v>33019.69</v>
      </c>
      <c r="D634" s="79">
        <v>49694.7</v>
      </c>
      <c r="E634" s="79">
        <v>38623.199999999997</v>
      </c>
      <c r="F634" s="79">
        <v>35247.300000000003</v>
      </c>
      <c r="G634" s="79">
        <v>36554.1</v>
      </c>
      <c r="H634" s="79">
        <v>42253.2</v>
      </c>
      <c r="I634" s="79"/>
      <c r="J634" s="79"/>
      <c r="K634" s="79"/>
      <c r="L634" s="79"/>
      <c r="M634" s="79"/>
      <c r="N634" s="79"/>
      <c r="O634" s="79"/>
      <c r="P634" s="79"/>
      <c r="Q634" s="80"/>
      <c r="R634" s="80"/>
      <c r="S634" s="80"/>
      <c r="T634" s="80"/>
      <c r="U634" s="83">
        <f>SUM(C634:S634)</f>
        <v>235392.19</v>
      </c>
    </row>
    <row r="635" spans="1:21" x14ac:dyDescent="0.25">
      <c r="A635" s="6"/>
      <c r="B635" s="55"/>
      <c r="C635" s="69">
        <v>44428</v>
      </c>
      <c r="D635" s="69">
        <v>44460</v>
      </c>
      <c r="E635" s="69">
        <v>44484</v>
      </c>
      <c r="F635" s="69">
        <v>44511</v>
      </c>
      <c r="G635" s="69">
        <v>44553</v>
      </c>
      <c r="H635" s="69">
        <v>44582</v>
      </c>
      <c r="I635" s="69">
        <v>44606</v>
      </c>
      <c r="J635" s="69"/>
      <c r="K635" s="69"/>
      <c r="L635" s="69"/>
      <c r="M635" s="69"/>
      <c r="N635" s="69"/>
      <c r="O635" s="69"/>
      <c r="P635" s="69"/>
      <c r="Q635" s="70"/>
      <c r="R635" s="70"/>
      <c r="S635" s="70"/>
      <c r="T635" s="70"/>
      <c r="U635" s="71"/>
    </row>
    <row r="636" spans="1:21" x14ac:dyDescent="0.25">
      <c r="A636" s="6">
        <v>113</v>
      </c>
      <c r="B636" s="72" t="s">
        <v>436</v>
      </c>
      <c r="C636" s="73">
        <v>43068.74</v>
      </c>
      <c r="D636" s="73">
        <v>25748.799999999999</v>
      </c>
      <c r="E636" s="73">
        <v>23498.2</v>
      </c>
      <c r="F636" s="73">
        <v>31680.22</v>
      </c>
      <c r="G636" s="73">
        <v>36619.440000000002</v>
      </c>
      <c r="H636" s="73">
        <v>37689.08</v>
      </c>
      <c r="I636" s="73">
        <v>36210.46</v>
      </c>
      <c r="J636" s="73"/>
      <c r="K636" s="73"/>
      <c r="L636" s="73"/>
      <c r="M636" s="73"/>
      <c r="N636" s="73"/>
      <c r="O636" s="73"/>
      <c r="P636" s="73"/>
      <c r="Q636" s="74"/>
      <c r="R636" s="74"/>
      <c r="S636" s="74"/>
      <c r="T636" s="74"/>
      <c r="U636" s="75">
        <f>SUM(C636:S636)</f>
        <v>234514.93999999997</v>
      </c>
    </row>
    <row r="637" spans="1:21" x14ac:dyDescent="0.25">
      <c r="A637" s="76"/>
      <c r="B637" s="77"/>
      <c r="C637" s="78">
        <v>44397</v>
      </c>
      <c r="D637" s="78">
        <v>44428</v>
      </c>
      <c r="E637" s="78">
        <v>44448</v>
      </c>
      <c r="F637" s="78">
        <v>44475</v>
      </c>
      <c r="G637" s="78">
        <v>44500</v>
      </c>
      <c r="H637" s="78">
        <v>44545</v>
      </c>
      <c r="I637" s="78">
        <v>44580</v>
      </c>
      <c r="J637" s="78">
        <v>44601</v>
      </c>
      <c r="K637" s="78"/>
      <c r="L637" s="78"/>
      <c r="M637" s="78"/>
      <c r="N637" s="78"/>
      <c r="O637" s="78"/>
      <c r="P637" s="78"/>
      <c r="Q637" s="80"/>
      <c r="R637" s="80"/>
      <c r="S637" s="80"/>
      <c r="T637" s="80"/>
      <c r="U637" s="81"/>
    </row>
    <row r="638" spans="1:21" x14ac:dyDescent="0.25">
      <c r="A638" s="76">
        <v>114</v>
      </c>
      <c r="B638" s="82" t="s">
        <v>114</v>
      </c>
      <c r="C638" s="79">
        <v>86643.3</v>
      </c>
      <c r="D638" s="79">
        <v>87225</v>
      </c>
      <c r="E638" s="79">
        <v>87716.85</v>
      </c>
      <c r="F638" s="79">
        <v>88522.65</v>
      </c>
      <c r="G638" s="79">
        <v>89282.099999999991</v>
      </c>
      <c r="H638" s="79">
        <v>90838.5</v>
      </c>
      <c r="I638" s="79">
        <v>92835.6</v>
      </c>
      <c r="J638" s="79">
        <f>106275+2867.65</f>
        <v>109142.65</v>
      </c>
      <c r="K638" s="79"/>
      <c r="L638" s="79"/>
      <c r="M638" s="79"/>
      <c r="N638" s="79"/>
      <c r="O638" s="79"/>
      <c r="P638" s="79"/>
      <c r="Q638" s="80"/>
      <c r="R638" s="80"/>
      <c r="S638" s="80"/>
      <c r="T638" s="80"/>
      <c r="U638" s="83">
        <f>SUM(C638:S638)</f>
        <v>732206.64999999991</v>
      </c>
    </row>
    <row r="639" spans="1:21" x14ac:dyDescent="0.25">
      <c r="A639" s="6"/>
      <c r="B639" s="55"/>
      <c r="C639" s="69">
        <v>44400</v>
      </c>
      <c r="D639" s="69">
        <v>44428</v>
      </c>
      <c r="E639" s="69">
        <v>44461</v>
      </c>
      <c r="F639" s="69">
        <v>22710</v>
      </c>
      <c r="G639" s="69">
        <v>44524</v>
      </c>
      <c r="H639" s="69">
        <v>44552</v>
      </c>
      <c r="I639" s="69">
        <v>44580</v>
      </c>
      <c r="J639" s="69"/>
      <c r="K639" s="69"/>
      <c r="L639" s="69"/>
      <c r="M639" s="69"/>
      <c r="N639" s="69"/>
      <c r="O639" s="69"/>
      <c r="P639" s="69"/>
      <c r="Q639" s="70"/>
      <c r="R639" s="70"/>
      <c r="S639" s="70"/>
      <c r="T639" s="70"/>
      <c r="U639" s="71"/>
    </row>
    <row r="640" spans="1:21" x14ac:dyDescent="0.25">
      <c r="A640" s="6">
        <v>115</v>
      </c>
      <c r="B640" s="72" t="s">
        <v>115</v>
      </c>
      <c r="C640" s="73">
        <v>10247.49</v>
      </c>
      <c r="D640" s="73">
        <v>14908.41</v>
      </c>
      <c r="E640" s="73">
        <v>11586.96</v>
      </c>
      <c r="F640" s="73">
        <v>10574.19</v>
      </c>
      <c r="G640" s="73">
        <v>10966.23</v>
      </c>
      <c r="H640" s="73">
        <v>12675.96</v>
      </c>
      <c r="I640" s="73">
        <v>13046.22</v>
      </c>
      <c r="J640" s="73"/>
      <c r="K640" s="73"/>
      <c r="L640" s="73"/>
      <c r="M640" s="73"/>
      <c r="N640" s="73"/>
      <c r="O640" s="73"/>
      <c r="P640" s="73"/>
      <c r="Q640" s="74"/>
      <c r="R640" s="74"/>
      <c r="S640" s="74"/>
      <c r="T640" s="74"/>
      <c r="U640" s="75">
        <f>SUM(C640:S640)</f>
        <v>84005.459999999992</v>
      </c>
    </row>
    <row r="641" spans="1:21" x14ac:dyDescent="0.25">
      <c r="A641" s="76"/>
      <c r="B641" s="77"/>
      <c r="C641" s="78">
        <v>44396</v>
      </c>
      <c r="D641" s="78">
        <v>44419</v>
      </c>
      <c r="E641" s="78">
        <v>44453</v>
      </c>
      <c r="F641" s="78">
        <v>44483</v>
      </c>
      <c r="G641" s="78">
        <v>44524</v>
      </c>
      <c r="H641" s="78">
        <v>44544</v>
      </c>
      <c r="I641" s="78">
        <v>44586</v>
      </c>
      <c r="J641" s="78">
        <v>44606</v>
      </c>
      <c r="K641" s="78"/>
      <c r="L641" s="78"/>
      <c r="M641" s="78"/>
      <c r="N641" s="78"/>
      <c r="O641" s="79"/>
      <c r="P641" s="79"/>
      <c r="Q641" s="80"/>
      <c r="R641" s="80"/>
      <c r="S641" s="80"/>
      <c r="T641" s="80"/>
      <c r="U641" s="81"/>
    </row>
    <row r="642" spans="1:21" x14ac:dyDescent="0.25">
      <c r="A642" s="76">
        <v>116</v>
      </c>
      <c r="B642" s="82" t="s">
        <v>116</v>
      </c>
      <c r="C642" s="79">
        <v>44405.79</v>
      </c>
      <c r="D642" s="79">
        <v>64603.11</v>
      </c>
      <c r="E642" s="79">
        <v>50210.16</v>
      </c>
      <c r="F642" s="79">
        <v>45821.49</v>
      </c>
      <c r="G642" s="79">
        <v>47520.33</v>
      </c>
      <c r="H642" s="79">
        <v>54929.16</v>
      </c>
      <c r="I642" s="79">
        <v>56533.62</v>
      </c>
      <c r="J642" s="79">
        <v>54315.69</v>
      </c>
      <c r="K642" s="79"/>
      <c r="L642" s="79"/>
      <c r="M642" s="79"/>
      <c r="N642" s="79"/>
      <c r="O642" s="79"/>
      <c r="P642" s="79"/>
      <c r="Q642" s="80"/>
      <c r="R642" s="80"/>
      <c r="S642" s="80"/>
      <c r="T642" s="80"/>
      <c r="U642" s="83">
        <f>SUM(C642:S642)</f>
        <v>418339.35000000003</v>
      </c>
    </row>
    <row r="643" spans="1:21" x14ac:dyDescent="0.25">
      <c r="A643" s="6"/>
      <c r="B643" s="55"/>
      <c r="C643" s="69">
        <v>44393</v>
      </c>
      <c r="D643" s="69">
        <v>44420</v>
      </c>
      <c r="E643" s="69">
        <v>44453</v>
      </c>
      <c r="F643" s="69">
        <v>44487</v>
      </c>
      <c r="G643" s="69">
        <v>44511</v>
      </c>
      <c r="H643" s="69">
        <v>44547</v>
      </c>
      <c r="I643" s="69">
        <v>44579</v>
      </c>
      <c r="J643" s="69">
        <v>44606</v>
      </c>
      <c r="K643" s="69"/>
      <c r="L643" s="69"/>
      <c r="M643" s="69"/>
      <c r="N643" s="69"/>
      <c r="O643" s="69"/>
      <c r="P643" s="69"/>
      <c r="Q643" s="70"/>
      <c r="R643" s="70"/>
      <c r="S643" s="70"/>
      <c r="T643" s="70"/>
      <c r="U643" s="71"/>
    </row>
    <row r="644" spans="1:21" x14ac:dyDescent="0.25">
      <c r="A644" s="6">
        <v>117</v>
      </c>
      <c r="B644" s="72" t="s">
        <v>152</v>
      </c>
      <c r="C644" s="73">
        <v>10247.49</v>
      </c>
      <c r="D644" s="73">
        <v>14908.41</v>
      </c>
      <c r="E644" s="73">
        <v>19311.599999999999</v>
      </c>
      <c r="F644" s="73">
        <v>17623.650000000001</v>
      </c>
      <c r="G644" s="73">
        <v>18277.05</v>
      </c>
      <c r="H644" s="73">
        <v>21126.6</v>
      </c>
      <c r="I644" s="73">
        <v>21743.7</v>
      </c>
      <c r="J644" s="73">
        <v>20890.650000000001</v>
      </c>
      <c r="K644" s="73"/>
      <c r="L644" s="73"/>
      <c r="M644" s="73"/>
      <c r="N644" s="73"/>
      <c r="O644" s="73"/>
      <c r="P644" s="73"/>
      <c r="Q644" s="74"/>
      <c r="R644" s="74"/>
      <c r="S644" s="74"/>
      <c r="T644" s="74"/>
      <c r="U644" s="75">
        <f>SUM(C644:S644)</f>
        <v>144129.15</v>
      </c>
    </row>
    <row r="645" spans="1:21" x14ac:dyDescent="0.25">
      <c r="A645" s="76"/>
      <c r="B645" s="77"/>
      <c r="C645" s="78">
        <v>44435</v>
      </c>
      <c r="D645" s="78">
        <v>44438</v>
      </c>
      <c r="E645" s="78">
        <v>44445</v>
      </c>
      <c r="F645" s="78">
        <v>44461</v>
      </c>
      <c r="G645" s="78">
        <v>44491</v>
      </c>
      <c r="H645" s="78">
        <v>44524</v>
      </c>
      <c r="I645" s="78">
        <v>44589</v>
      </c>
      <c r="J645" s="78"/>
      <c r="K645" s="78"/>
      <c r="L645" s="78"/>
      <c r="M645" s="78"/>
      <c r="N645" s="78"/>
      <c r="O645" s="78"/>
      <c r="P645" s="78"/>
      <c r="Q645" s="80"/>
      <c r="R645" s="80"/>
      <c r="S645" s="80"/>
      <c r="T645" s="80"/>
      <c r="U645" s="81"/>
    </row>
    <row r="646" spans="1:21" x14ac:dyDescent="0.25">
      <c r="A646" s="76">
        <v>118</v>
      </c>
      <c r="B646" s="82" t="s">
        <v>117</v>
      </c>
      <c r="C646" s="79">
        <v>3415.83</v>
      </c>
      <c r="D646" s="79">
        <v>3502.95</v>
      </c>
      <c r="E646" s="79">
        <v>4969.47</v>
      </c>
      <c r="F646" s="79">
        <v>3862.32</v>
      </c>
      <c r="G646" s="79">
        <v>3524.73</v>
      </c>
      <c r="H646" s="79">
        <v>3655.41</v>
      </c>
      <c r="I646" s="79">
        <v>8574.06</v>
      </c>
      <c r="J646" s="79"/>
      <c r="K646" s="79"/>
      <c r="L646" s="79"/>
      <c r="M646" s="79"/>
      <c r="N646" s="79"/>
      <c r="O646" s="79"/>
      <c r="P646" s="79"/>
      <c r="Q646" s="80"/>
      <c r="R646" s="80"/>
      <c r="S646" s="80"/>
      <c r="T646" s="80"/>
      <c r="U646" s="83">
        <f>SUM(C646:S646)</f>
        <v>31504.769999999997</v>
      </c>
    </row>
    <row r="647" spans="1:21" x14ac:dyDescent="0.25">
      <c r="A647" s="6"/>
      <c r="B647" s="55"/>
      <c r="C647" s="69">
        <v>44399</v>
      </c>
      <c r="D647" s="69">
        <v>44428</v>
      </c>
      <c r="E647" s="69">
        <v>44460</v>
      </c>
      <c r="F647" s="69">
        <v>44489</v>
      </c>
      <c r="G647" s="69">
        <v>44514</v>
      </c>
      <c r="H647" s="69">
        <v>44550</v>
      </c>
      <c r="I647" s="69">
        <v>44579</v>
      </c>
      <c r="J647" s="69"/>
      <c r="K647" s="69"/>
      <c r="L647" s="69"/>
      <c r="M647" s="69"/>
      <c r="N647" s="69"/>
      <c r="O647" s="69"/>
      <c r="P647" s="69"/>
      <c r="Q647" s="70"/>
      <c r="R647" s="70"/>
      <c r="S647" s="70"/>
      <c r="T647" s="70"/>
      <c r="U647" s="71"/>
    </row>
    <row r="648" spans="1:21" x14ac:dyDescent="0.25">
      <c r="A648" s="6">
        <v>119</v>
      </c>
      <c r="B648" s="72" t="s">
        <v>118</v>
      </c>
      <c r="C648" s="73">
        <v>20494.98</v>
      </c>
      <c r="D648" s="73">
        <v>29816.82</v>
      </c>
      <c r="E648" s="73">
        <v>30898.560000000001</v>
      </c>
      <c r="F648" s="73">
        <v>81068.789999999994</v>
      </c>
      <c r="G648" s="73">
        <v>84074.43</v>
      </c>
      <c r="H648" s="73">
        <v>97182.36</v>
      </c>
      <c r="I648" s="73">
        <v>100021.02</v>
      </c>
      <c r="J648" s="73"/>
      <c r="K648" s="73"/>
      <c r="L648" s="73"/>
      <c r="M648" s="73"/>
      <c r="N648" s="73"/>
      <c r="O648" s="73"/>
      <c r="P648" s="73"/>
      <c r="Q648" s="74"/>
      <c r="R648" s="74"/>
      <c r="S648" s="74"/>
      <c r="T648" s="74"/>
      <c r="U648" s="75">
        <f>SUM(C648:S648)</f>
        <v>443556.96</v>
      </c>
    </row>
    <row r="649" spans="1:21" x14ac:dyDescent="0.25">
      <c r="A649" s="76"/>
      <c r="B649" s="77"/>
      <c r="C649" s="78">
        <v>44400</v>
      </c>
      <c r="D649" s="78">
        <v>44428</v>
      </c>
      <c r="E649" s="78">
        <v>44463</v>
      </c>
      <c r="F649" s="78">
        <v>44495</v>
      </c>
      <c r="G649" s="78">
        <v>44519</v>
      </c>
      <c r="H649" s="78">
        <v>44553</v>
      </c>
      <c r="I649" s="78">
        <v>44589</v>
      </c>
      <c r="J649" s="78"/>
      <c r="K649" s="78"/>
      <c r="L649" s="78"/>
      <c r="M649" s="78"/>
      <c r="N649" s="78"/>
      <c r="O649" s="78"/>
      <c r="P649" s="78"/>
      <c r="Q649" s="80"/>
      <c r="R649" s="80"/>
      <c r="S649" s="80"/>
      <c r="T649" s="80"/>
      <c r="U649" s="81"/>
    </row>
    <row r="650" spans="1:21" x14ac:dyDescent="0.25">
      <c r="A650" s="76">
        <v>120</v>
      </c>
      <c r="B650" s="82" t="s">
        <v>471</v>
      </c>
      <c r="C650" s="79">
        <v>5693.05</v>
      </c>
      <c r="D650" s="79">
        <v>8282.4500000000007</v>
      </c>
      <c r="E650" s="79">
        <v>6437.2</v>
      </c>
      <c r="F650" s="79">
        <v>5874.55</v>
      </c>
      <c r="G650" s="79">
        <v>6092.35</v>
      </c>
      <c r="H650" s="79">
        <v>7042.2</v>
      </c>
      <c r="I650" s="79">
        <v>7247.9</v>
      </c>
      <c r="J650" s="79"/>
      <c r="K650" s="79"/>
      <c r="L650" s="79"/>
      <c r="M650" s="79"/>
      <c r="N650" s="79"/>
      <c r="O650" s="79"/>
      <c r="P650" s="79"/>
      <c r="Q650" s="80"/>
      <c r="R650" s="80"/>
      <c r="S650" s="80"/>
      <c r="T650" s="80"/>
      <c r="U650" s="83">
        <f>SUM(C650:S650)</f>
        <v>46669.7</v>
      </c>
    </row>
    <row r="651" spans="1:21" x14ac:dyDescent="0.25">
      <c r="A651" s="6"/>
      <c r="B651" s="55"/>
      <c r="C651" s="69">
        <v>44400</v>
      </c>
      <c r="D651" s="69">
        <v>44428</v>
      </c>
      <c r="E651" s="69">
        <v>44463</v>
      </c>
      <c r="F651" s="69">
        <v>44495</v>
      </c>
      <c r="G651" s="69">
        <v>44519</v>
      </c>
      <c r="H651" s="69">
        <v>44553</v>
      </c>
      <c r="I651" s="69">
        <v>44589</v>
      </c>
      <c r="J651" s="69"/>
      <c r="K651" s="69"/>
      <c r="L651" s="69"/>
      <c r="M651" s="69"/>
      <c r="N651" s="69"/>
      <c r="O651" s="69"/>
      <c r="P651" s="69"/>
      <c r="Q651" s="70"/>
      <c r="R651" s="70"/>
      <c r="S651" s="70"/>
      <c r="T651" s="70"/>
      <c r="U651" s="71"/>
    </row>
    <row r="652" spans="1:21" x14ac:dyDescent="0.25">
      <c r="A652" s="6">
        <v>121</v>
      </c>
      <c r="B652" s="72" t="s">
        <v>120</v>
      </c>
      <c r="C652" s="73">
        <v>93366.02</v>
      </c>
      <c r="D652" s="73">
        <v>178900.92</v>
      </c>
      <c r="E652" s="73">
        <v>139043.51999999999</v>
      </c>
      <c r="F652" s="73">
        <v>126890.28</v>
      </c>
      <c r="G652" s="73">
        <v>131594.76</v>
      </c>
      <c r="H652" s="73">
        <v>152111.51999999999</v>
      </c>
      <c r="I652" s="73">
        <v>156554.64000000001</v>
      </c>
      <c r="J652" s="73"/>
      <c r="K652" s="73"/>
      <c r="L652" s="73"/>
      <c r="M652" s="73"/>
      <c r="N652" s="73"/>
      <c r="O652" s="73"/>
      <c r="P652" s="73"/>
      <c r="Q652" s="74"/>
      <c r="R652" s="74"/>
      <c r="S652" s="74"/>
      <c r="T652" s="74"/>
      <c r="U652" s="75">
        <f>SUM(C652:S652)</f>
        <v>978461.66</v>
      </c>
    </row>
    <row r="653" spans="1:21" x14ac:dyDescent="0.25">
      <c r="A653" s="76"/>
      <c r="B653" s="77"/>
      <c r="C653" s="78">
        <v>44400</v>
      </c>
      <c r="D653" s="78">
        <v>44428</v>
      </c>
      <c r="E653" s="78">
        <v>44463</v>
      </c>
      <c r="F653" s="78">
        <v>44495</v>
      </c>
      <c r="G653" s="78">
        <v>44519</v>
      </c>
      <c r="H653" s="78">
        <v>44553</v>
      </c>
      <c r="I653" s="78">
        <v>44589</v>
      </c>
      <c r="J653" s="78"/>
      <c r="K653" s="78"/>
      <c r="L653" s="78"/>
      <c r="M653" s="78"/>
      <c r="N653" s="78"/>
      <c r="O653" s="79"/>
      <c r="P653" s="79"/>
      <c r="Q653" s="80"/>
      <c r="R653" s="80"/>
      <c r="S653" s="80"/>
      <c r="T653" s="80"/>
      <c r="U653" s="81"/>
    </row>
    <row r="654" spans="1:21" x14ac:dyDescent="0.25">
      <c r="A654" s="76">
        <v>122</v>
      </c>
      <c r="B654" s="82" t="s">
        <v>121</v>
      </c>
      <c r="C654" s="79">
        <v>10247.49</v>
      </c>
      <c r="D654" s="79">
        <v>14908.41</v>
      </c>
      <c r="E654" s="79">
        <v>11586.96</v>
      </c>
      <c r="F654" s="79">
        <v>10574.19</v>
      </c>
      <c r="G654" s="79">
        <v>10966.23</v>
      </c>
      <c r="H654" s="79">
        <v>12675.96</v>
      </c>
      <c r="I654" s="79">
        <v>13046.22</v>
      </c>
      <c r="J654" s="79"/>
      <c r="K654" s="79"/>
      <c r="L654" s="79"/>
      <c r="M654" s="79"/>
      <c r="N654" s="79"/>
      <c r="O654" s="79"/>
      <c r="P654" s="79"/>
      <c r="Q654" s="80"/>
      <c r="R654" s="80"/>
      <c r="S654" s="80"/>
      <c r="T654" s="80"/>
      <c r="U654" s="83">
        <f>SUM(C654:S654)</f>
        <v>84005.459999999992</v>
      </c>
    </row>
    <row r="655" spans="1:21" x14ac:dyDescent="0.25">
      <c r="A655" s="6"/>
      <c r="B655" s="55"/>
      <c r="C655" s="69">
        <v>44400</v>
      </c>
      <c r="D655" s="69">
        <v>44428</v>
      </c>
      <c r="E655" s="69">
        <v>44463</v>
      </c>
      <c r="F655" s="69">
        <v>44510</v>
      </c>
      <c r="G655" s="69">
        <v>44519</v>
      </c>
      <c r="H655" s="69">
        <v>44553</v>
      </c>
      <c r="I655" s="69">
        <v>44589</v>
      </c>
      <c r="J655" s="69"/>
      <c r="K655" s="69"/>
      <c r="L655" s="69"/>
      <c r="M655" s="69"/>
      <c r="N655" s="69"/>
      <c r="O655" s="69"/>
      <c r="P655" s="69"/>
      <c r="Q655" s="70"/>
      <c r="R655" s="70"/>
      <c r="S655" s="70"/>
      <c r="T655" s="70"/>
      <c r="U655" s="71"/>
    </row>
    <row r="656" spans="1:21" x14ac:dyDescent="0.25">
      <c r="A656" s="6">
        <v>123</v>
      </c>
      <c r="B656" s="72" t="s">
        <v>122</v>
      </c>
      <c r="C656" s="73">
        <v>10247.49</v>
      </c>
      <c r="D656" s="73">
        <v>23190.86</v>
      </c>
      <c r="E656" s="73">
        <v>18024.16</v>
      </c>
      <c r="F656" s="73">
        <v>16448.740000000002</v>
      </c>
      <c r="G656" s="73">
        <v>40209.51</v>
      </c>
      <c r="H656" s="73">
        <v>64788.24</v>
      </c>
      <c r="I656" s="73">
        <v>66680.679999999993</v>
      </c>
      <c r="J656" s="73"/>
      <c r="K656" s="73"/>
      <c r="L656" s="73"/>
      <c r="M656" s="73"/>
      <c r="N656" s="73"/>
      <c r="O656" s="73"/>
      <c r="P656" s="73"/>
      <c r="Q656" s="74"/>
      <c r="R656" s="74"/>
      <c r="S656" s="74"/>
      <c r="T656" s="74"/>
      <c r="U656" s="75">
        <f>SUM(C656:S656)</f>
        <v>239589.68</v>
      </c>
    </row>
    <row r="657" spans="1:21" x14ac:dyDescent="0.25">
      <c r="A657" s="76"/>
      <c r="B657" s="77"/>
      <c r="C657" s="78">
        <v>44400</v>
      </c>
      <c r="D657" s="78">
        <v>44475</v>
      </c>
      <c r="E657" s="78">
        <v>44511</v>
      </c>
      <c r="F657" s="78">
        <v>44544</v>
      </c>
      <c r="G657" s="78">
        <v>44575</v>
      </c>
      <c r="H657" s="78"/>
      <c r="I657" s="78"/>
      <c r="J657" s="78"/>
      <c r="K657" s="78"/>
      <c r="L657" s="78"/>
      <c r="M657" s="78"/>
      <c r="N657" s="78"/>
      <c r="O657" s="78"/>
      <c r="P657" s="79"/>
      <c r="Q657" s="80"/>
      <c r="R657" s="80"/>
      <c r="S657" s="80"/>
      <c r="T657" s="80"/>
      <c r="U657" s="81"/>
    </row>
    <row r="658" spans="1:21" x14ac:dyDescent="0.25">
      <c r="A658" s="76">
        <v>124</v>
      </c>
      <c r="B658" s="82" t="s">
        <v>123</v>
      </c>
      <c r="C658" s="79">
        <v>10247.49</v>
      </c>
      <c r="D658" s="79">
        <v>14908.41</v>
      </c>
      <c r="E658" s="79">
        <v>22161.15</v>
      </c>
      <c r="F658" s="79">
        <v>10966.23</v>
      </c>
      <c r="G658" s="79">
        <v>12675.96</v>
      </c>
      <c r="H658" s="79"/>
      <c r="I658" s="79"/>
      <c r="J658" s="79"/>
      <c r="K658" s="79"/>
      <c r="L658" s="79"/>
      <c r="M658" s="79"/>
      <c r="N658" s="79"/>
      <c r="O658" s="79"/>
      <c r="P658" s="79"/>
      <c r="Q658" s="80"/>
      <c r="R658" s="80"/>
      <c r="S658" s="80"/>
      <c r="T658" s="80"/>
      <c r="U658" s="83">
        <f>SUM(C658:S658)</f>
        <v>70959.239999999991</v>
      </c>
    </row>
    <row r="659" spans="1:21" x14ac:dyDescent="0.25">
      <c r="A659" s="6"/>
      <c r="B659" s="55"/>
      <c r="C659" s="69">
        <v>44397</v>
      </c>
      <c r="D659" s="69">
        <v>44419</v>
      </c>
      <c r="E659" s="69">
        <v>44455</v>
      </c>
      <c r="F659" s="69">
        <v>44482</v>
      </c>
      <c r="G659" s="69">
        <v>44515</v>
      </c>
      <c r="H659" s="69">
        <v>44515</v>
      </c>
      <c r="I659" s="69">
        <v>44592</v>
      </c>
      <c r="J659" s="69"/>
      <c r="K659" s="69"/>
      <c r="L659" s="69"/>
      <c r="M659" s="69"/>
      <c r="N659" s="69"/>
      <c r="O659" s="69"/>
      <c r="P659" s="69"/>
      <c r="Q659" s="70"/>
      <c r="R659" s="70"/>
      <c r="S659" s="70"/>
      <c r="T659" s="70"/>
      <c r="U659" s="71"/>
    </row>
    <row r="660" spans="1:21" x14ac:dyDescent="0.25">
      <c r="A660" s="6">
        <v>125</v>
      </c>
      <c r="B660" s="72" t="s">
        <v>124</v>
      </c>
      <c r="C660" s="73">
        <v>76286.87</v>
      </c>
      <c r="D660" s="73">
        <v>110984.83</v>
      </c>
      <c r="E660" s="73">
        <v>86258.48</v>
      </c>
      <c r="F660" s="73">
        <v>78718.97</v>
      </c>
      <c r="G660" s="73">
        <v>81637.490000000005</v>
      </c>
      <c r="H660" s="73">
        <v>94365.48</v>
      </c>
      <c r="I660" s="73">
        <v>97121.86</v>
      </c>
      <c r="J660" s="73"/>
      <c r="K660" s="73"/>
      <c r="L660" s="73"/>
      <c r="M660" s="73"/>
      <c r="N660" s="73"/>
      <c r="O660" s="73"/>
      <c r="P660" s="73"/>
      <c r="Q660" s="74"/>
      <c r="R660" s="74"/>
      <c r="S660" s="74"/>
      <c r="T660" s="74"/>
      <c r="U660" s="75">
        <f>SUM(C660:S660)</f>
        <v>625373.98</v>
      </c>
    </row>
    <row r="661" spans="1:21" x14ac:dyDescent="0.25">
      <c r="A661" s="76"/>
      <c r="B661" s="77"/>
      <c r="C661" s="78">
        <v>44389</v>
      </c>
      <c r="D661" s="78">
        <v>44407</v>
      </c>
      <c r="E661" s="78">
        <v>44425</v>
      </c>
      <c r="F661" s="78">
        <v>44460</v>
      </c>
      <c r="G661" s="78">
        <v>44515</v>
      </c>
      <c r="H661" s="78">
        <v>44523</v>
      </c>
      <c r="I661" s="78">
        <v>44550</v>
      </c>
      <c r="J661" s="78">
        <v>44582</v>
      </c>
      <c r="K661" s="78"/>
      <c r="L661" s="78"/>
      <c r="M661" s="78"/>
      <c r="N661" s="78"/>
      <c r="O661" s="78"/>
      <c r="P661" s="78"/>
      <c r="Q661" s="80"/>
      <c r="R661" s="80"/>
      <c r="S661" s="80"/>
      <c r="T661" s="80"/>
      <c r="U661" s="81"/>
    </row>
    <row r="662" spans="1:21" x14ac:dyDescent="0.25">
      <c r="A662" s="76">
        <v>126</v>
      </c>
      <c r="B662" s="82" t="s">
        <v>125</v>
      </c>
      <c r="C662" s="79">
        <v>17514.75</v>
      </c>
      <c r="D662" s="79">
        <v>17079.150000000001</v>
      </c>
      <c r="E662" s="79">
        <v>24847.35</v>
      </c>
      <c r="F662" s="79">
        <v>19311.599999999999</v>
      </c>
      <c r="G662" s="79">
        <v>17623.650000000001</v>
      </c>
      <c r="H662" s="79">
        <v>18277.05</v>
      </c>
      <c r="I662" s="79">
        <v>21126.6</v>
      </c>
      <c r="J662" s="79">
        <v>21743.7</v>
      </c>
      <c r="K662" s="79"/>
      <c r="L662" s="79"/>
      <c r="M662" s="79"/>
      <c r="N662" s="79"/>
      <c r="O662" s="79"/>
      <c r="P662" s="79"/>
      <c r="Q662" s="80"/>
      <c r="R662" s="80"/>
      <c r="S662" s="80"/>
      <c r="T662" s="80"/>
      <c r="U662" s="83">
        <f>SUM(C662:T662)</f>
        <v>157523.85</v>
      </c>
    </row>
    <row r="663" spans="1:21" x14ac:dyDescent="0.25">
      <c r="A663" s="6"/>
      <c r="B663" s="55"/>
      <c r="C663" s="69">
        <v>44393</v>
      </c>
      <c r="D663" s="69">
        <v>44427</v>
      </c>
      <c r="E663" s="69">
        <v>44455</v>
      </c>
      <c r="F663" s="69">
        <v>44489</v>
      </c>
      <c r="G663" s="69">
        <v>44525</v>
      </c>
      <c r="H663" s="69">
        <v>44550</v>
      </c>
      <c r="I663" s="69">
        <v>44588</v>
      </c>
      <c r="J663" s="69"/>
      <c r="K663" s="69"/>
      <c r="L663" s="69"/>
      <c r="M663" s="69"/>
      <c r="N663" s="69"/>
      <c r="O663" s="69"/>
      <c r="P663" s="69"/>
      <c r="Q663" s="70"/>
      <c r="R663" s="70"/>
      <c r="S663" s="70"/>
      <c r="T663" s="70"/>
      <c r="U663" s="71"/>
    </row>
    <row r="664" spans="1:21" x14ac:dyDescent="0.25">
      <c r="A664" s="6">
        <v>127</v>
      </c>
      <c r="B664" s="72" t="s">
        <v>126</v>
      </c>
      <c r="C664" s="73">
        <v>17079.150000000001</v>
      </c>
      <c r="D664" s="73">
        <v>24847.35</v>
      </c>
      <c r="E664" s="73">
        <v>19311.599999999999</v>
      </c>
      <c r="F664" s="73">
        <v>17623.650000000001</v>
      </c>
      <c r="G664" s="73">
        <v>18277.05</v>
      </c>
      <c r="H664" s="73">
        <v>21126.6</v>
      </c>
      <c r="I664" s="73">
        <v>21743.7</v>
      </c>
      <c r="J664" s="73"/>
      <c r="K664" s="73"/>
      <c r="L664" s="73"/>
      <c r="M664" s="73"/>
      <c r="N664" s="73"/>
      <c r="O664" s="73"/>
      <c r="P664" s="73"/>
      <c r="Q664" s="74"/>
      <c r="R664" s="74"/>
      <c r="S664" s="74"/>
      <c r="T664" s="74"/>
      <c r="U664" s="75">
        <f>SUM(C664:S664)</f>
        <v>140009.1</v>
      </c>
    </row>
    <row r="665" spans="1:21" x14ac:dyDescent="0.25">
      <c r="A665" s="76"/>
      <c r="B665" s="77"/>
      <c r="C665" s="78">
        <v>44428</v>
      </c>
      <c r="D665" s="78">
        <v>44462</v>
      </c>
      <c r="E665" s="78">
        <v>44495</v>
      </c>
      <c r="F665" s="78">
        <v>44524</v>
      </c>
      <c r="G665" s="78">
        <v>44546</v>
      </c>
      <c r="H665" s="78">
        <v>44582</v>
      </c>
      <c r="I665" s="78"/>
      <c r="J665" s="78"/>
      <c r="K665" s="78"/>
      <c r="L665" s="78"/>
      <c r="M665" s="78"/>
      <c r="N665" s="78"/>
      <c r="O665" s="79"/>
      <c r="P665" s="79"/>
      <c r="Q665" s="80"/>
      <c r="R665" s="80"/>
      <c r="S665" s="80"/>
      <c r="T665" s="80"/>
      <c r="U665" s="81"/>
    </row>
    <row r="666" spans="1:21" x14ac:dyDescent="0.25">
      <c r="A666" s="76">
        <v>128</v>
      </c>
      <c r="B666" s="82" t="s">
        <v>437</v>
      </c>
      <c r="C666" s="79">
        <v>107671.85</v>
      </c>
      <c r="D666" s="79">
        <v>83683.600000000006</v>
      </c>
      <c r="E666" s="79">
        <v>76369.149999999994</v>
      </c>
      <c r="F666" s="79">
        <v>79200.55</v>
      </c>
      <c r="G666" s="79">
        <v>91548.6</v>
      </c>
      <c r="H666" s="79">
        <v>94222.7</v>
      </c>
      <c r="I666" s="79"/>
      <c r="J666" s="79"/>
      <c r="K666" s="79"/>
      <c r="L666" s="79"/>
      <c r="M666" s="79"/>
      <c r="N666" s="79"/>
      <c r="O666" s="79"/>
      <c r="P666" s="79"/>
      <c r="Q666" s="80"/>
      <c r="R666" s="80"/>
      <c r="S666" s="80"/>
      <c r="T666" s="80"/>
      <c r="U666" s="83">
        <f>SUM(C666:S666)</f>
        <v>532696.44999999995</v>
      </c>
    </row>
    <row r="667" spans="1:21" x14ac:dyDescent="0.25">
      <c r="A667" s="6"/>
      <c r="B667" s="55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70"/>
      <c r="R667" s="70"/>
      <c r="S667" s="70"/>
      <c r="T667" s="70"/>
      <c r="U667" s="71"/>
    </row>
    <row r="668" spans="1:21" x14ac:dyDescent="0.25">
      <c r="A668" s="6">
        <v>129</v>
      </c>
      <c r="B668" s="72" t="s">
        <v>127</v>
      </c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4"/>
      <c r="R668" s="74"/>
      <c r="S668" s="74"/>
      <c r="T668" s="74"/>
      <c r="U668" s="75">
        <f>SUM(C668:S668)</f>
        <v>0</v>
      </c>
    </row>
    <row r="669" spans="1:21" x14ac:dyDescent="0.25">
      <c r="A669" s="76"/>
      <c r="B669" s="77"/>
      <c r="C669" s="78">
        <v>44400</v>
      </c>
      <c r="D669" s="78">
        <v>44431</v>
      </c>
      <c r="E669" s="78">
        <v>44462</v>
      </c>
      <c r="F669" s="78">
        <v>44487</v>
      </c>
      <c r="G669" s="78">
        <v>44529</v>
      </c>
      <c r="H669" s="78">
        <v>44552</v>
      </c>
      <c r="I669" s="78">
        <v>44589</v>
      </c>
      <c r="J669" s="78"/>
      <c r="K669" s="78"/>
      <c r="L669" s="78"/>
      <c r="M669" s="78"/>
      <c r="N669" s="78"/>
      <c r="O669" s="78"/>
      <c r="P669" s="78"/>
      <c r="Q669" s="80"/>
      <c r="R669" s="80"/>
      <c r="S669" s="80"/>
      <c r="T669" s="80"/>
      <c r="U669" s="81"/>
    </row>
    <row r="670" spans="1:21" x14ac:dyDescent="0.25">
      <c r="A670" s="76">
        <v>130</v>
      </c>
      <c r="B670" s="82" t="s">
        <v>128</v>
      </c>
      <c r="C670" s="79">
        <v>10247.49</v>
      </c>
      <c r="D670" s="79">
        <v>14908.41</v>
      </c>
      <c r="E670" s="79">
        <v>11586.96</v>
      </c>
      <c r="F670" s="79">
        <v>10574.19</v>
      </c>
      <c r="G670" s="79">
        <v>12184.7</v>
      </c>
      <c r="H670" s="79">
        <v>15492.84</v>
      </c>
      <c r="I670" s="79">
        <v>15945.38</v>
      </c>
      <c r="J670" s="79"/>
      <c r="K670" s="79"/>
      <c r="L670" s="79"/>
      <c r="M670" s="79"/>
      <c r="N670" s="79"/>
      <c r="O670" s="79"/>
      <c r="P670" s="79"/>
      <c r="Q670" s="80"/>
      <c r="R670" s="80"/>
      <c r="S670" s="80"/>
      <c r="T670" s="80"/>
      <c r="U670" s="83">
        <f>SUM(C670:S670)</f>
        <v>90939.97</v>
      </c>
    </row>
    <row r="671" spans="1:21" x14ac:dyDescent="0.25">
      <c r="A671" s="6"/>
      <c r="B671" s="55"/>
      <c r="C671" s="69">
        <v>44400</v>
      </c>
      <c r="D671" s="69">
        <v>44439</v>
      </c>
      <c r="E671" s="69">
        <v>44459</v>
      </c>
      <c r="F671" s="69">
        <v>44495</v>
      </c>
      <c r="G671" s="69">
        <v>44516</v>
      </c>
      <c r="H671" s="69">
        <v>44558</v>
      </c>
      <c r="I671" s="69">
        <v>44608</v>
      </c>
      <c r="J671" s="69"/>
      <c r="K671" s="69"/>
      <c r="L671" s="69"/>
      <c r="M671" s="69"/>
      <c r="N671" s="69"/>
      <c r="O671" s="69"/>
      <c r="P671" s="69"/>
      <c r="Q671" s="70"/>
      <c r="R671" s="70"/>
      <c r="S671" s="70"/>
      <c r="T671" s="70"/>
      <c r="U671" s="71"/>
    </row>
    <row r="672" spans="1:21" x14ac:dyDescent="0.25">
      <c r="A672" s="6">
        <v>131</v>
      </c>
      <c r="B672" s="72" t="s">
        <v>129</v>
      </c>
      <c r="C672" s="73">
        <v>78564.09</v>
      </c>
      <c r="D672" s="73">
        <v>114297.81</v>
      </c>
      <c r="E672" s="73">
        <v>88833.36</v>
      </c>
      <c r="F672" s="73">
        <v>82243.7</v>
      </c>
      <c r="G672" s="73">
        <v>74326.67</v>
      </c>
      <c r="H672" s="73">
        <v>95773.92</v>
      </c>
      <c r="I672" s="73">
        <v>95672.28</v>
      </c>
      <c r="J672" s="73"/>
      <c r="K672" s="73"/>
      <c r="L672" s="73"/>
      <c r="M672" s="73"/>
      <c r="N672" s="73"/>
      <c r="O672" s="73"/>
      <c r="P672" s="73"/>
      <c r="Q672" s="74"/>
      <c r="R672" s="74"/>
      <c r="S672" s="74"/>
      <c r="T672" s="74"/>
      <c r="U672" s="75">
        <f>SUM(C672:S672)</f>
        <v>629711.83000000007</v>
      </c>
    </row>
    <row r="673" spans="1:22" x14ac:dyDescent="0.25">
      <c r="A673" s="76"/>
      <c r="B673" s="77"/>
      <c r="C673" s="78">
        <v>44407</v>
      </c>
      <c r="D673" s="78">
        <v>44427</v>
      </c>
      <c r="E673" s="78">
        <v>44428</v>
      </c>
      <c r="F673" s="78">
        <v>44460</v>
      </c>
      <c r="G673" s="78">
        <v>44490</v>
      </c>
      <c r="H673" s="78">
        <v>44519</v>
      </c>
      <c r="I673" s="78">
        <v>44557</v>
      </c>
      <c r="J673" s="78">
        <v>44558</v>
      </c>
      <c r="K673" s="78">
        <v>44589</v>
      </c>
      <c r="L673" s="78"/>
      <c r="M673" s="78"/>
      <c r="N673" s="78"/>
      <c r="O673" s="78"/>
      <c r="P673" s="78"/>
      <c r="Q673" s="80"/>
      <c r="R673" s="80"/>
      <c r="S673" s="80"/>
      <c r="T673" s="80"/>
      <c r="U673" s="81"/>
    </row>
    <row r="674" spans="1:22" x14ac:dyDescent="0.25">
      <c r="A674" s="76">
        <v>132</v>
      </c>
      <c r="B674" s="82" t="s">
        <v>130</v>
      </c>
      <c r="C674" s="79">
        <v>157128.18</v>
      </c>
      <c r="D674" s="79">
        <v>167814.9</v>
      </c>
      <c r="E674" s="79">
        <v>60780.72</v>
      </c>
      <c r="F674" s="79">
        <v>177666.72</v>
      </c>
      <c r="G674" s="79">
        <v>162137.57999999999</v>
      </c>
      <c r="H674" s="79">
        <v>168148.86</v>
      </c>
      <c r="I674" s="79">
        <v>138760.38</v>
      </c>
      <c r="J674" s="79">
        <v>55604.34</v>
      </c>
      <c r="K674" s="79">
        <v>200042.04</v>
      </c>
      <c r="L674" s="79"/>
      <c r="M674" s="79"/>
      <c r="N674" s="79"/>
      <c r="O674" s="79"/>
      <c r="P674" s="79"/>
      <c r="Q674" s="80"/>
      <c r="R674" s="80"/>
      <c r="S674" s="80"/>
      <c r="T674" s="80"/>
      <c r="U674" s="83">
        <f>SUM(C674:S674)</f>
        <v>1288083.72</v>
      </c>
    </row>
    <row r="675" spans="1:22" x14ac:dyDescent="0.25">
      <c r="A675" s="6"/>
      <c r="B675" s="55"/>
      <c r="C675" s="69">
        <v>44519</v>
      </c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70"/>
      <c r="R675" s="70"/>
      <c r="S675" s="70"/>
      <c r="T675" s="70"/>
      <c r="U675" s="71"/>
    </row>
    <row r="676" spans="1:22" x14ac:dyDescent="0.25">
      <c r="A676" s="6">
        <v>133</v>
      </c>
      <c r="B676" s="72" t="s">
        <v>131</v>
      </c>
      <c r="C676" s="73">
        <v>3655.41</v>
      </c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4"/>
      <c r="R676" s="74"/>
      <c r="S676" s="74"/>
      <c r="T676" s="74"/>
      <c r="U676" s="75">
        <f>SUM(C676:S676)</f>
        <v>3655.41</v>
      </c>
    </row>
    <row r="677" spans="1:22" x14ac:dyDescent="0.25">
      <c r="A677" s="76"/>
      <c r="B677" s="77"/>
      <c r="C677" s="78">
        <v>44399</v>
      </c>
      <c r="D677" s="78">
        <v>44428</v>
      </c>
      <c r="E677" s="78">
        <v>44466</v>
      </c>
      <c r="F677" s="78">
        <v>44491</v>
      </c>
      <c r="G677" s="78">
        <v>44523</v>
      </c>
      <c r="H677" s="78">
        <v>44558</v>
      </c>
      <c r="I677" s="78"/>
      <c r="J677" s="78"/>
      <c r="K677" s="78"/>
      <c r="L677" s="78"/>
      <c r="M677" s="78"/>
      <c r="N677" s="78"/>
      <c r="O677" s="79"/>
      <c r="P677" s="79"/>
      <c r="Q677" s="80"/>
      <c r="R677" s="80"/>
      <c r="S677" s="80"/>
      <c r="T677" s="80"/>
      <c r="U677" s="81"/>
    </row>
    <row r="678" spans="1:22" x14ac:dyDescent="0.25">
      <c r="A678" s="76">
        <v>134</v>
      </c>
      <c r="B678" s="82" t="s">
        <v>132</v>
      </c>
      <c r="C678" s="79">
        <v>5693.05</v>
      </c>
      <c r="D678" s="79">
        <v>8282.4500000000007</v>
      </c>
      <c r="E678" s="79">
        <v>6437.2</v>
      </c>
      <c r="F678" s="79">
        <v>5874.55</v>
      </c>
      <c r="G678" s="79">
        <v>6092.35</v>
      </c>
      <c r="H678" s="79">
        <v>7042.2</v>
      </c>
      <c r="I678" s="79"/>
      <c r="J678" s="79"/>
      <c r="K678" s="79"/>
      <c r="L678" s="79"/>
      <c r="M678" s="79"/>
      <c r="N678" s="79"/>
      <c r="O678" s="79"/>
      <c r="P678" s="79"/>
      <c r="Q678" s="80"/>
      <c r="R678" s="80"/>
      <c r="S678" s="80"/>
      <c r="T678" s="80"/>
      <c r="U678" s="83">
        <f>SUM(C678:S678)</f>
        <v>39421.799999999996</v>
      </c>
    </row>
    <row r="679" spans="1:22" x14ac:dyDescent="0.25">
      <c r="A679" s="6"/>
      <c r="B679" s="55"/>
      <c r="C679" s="69">
        <v>44407</v>
      </c>
      <c r="D679" s="69">
        <v>44452</v>
      </c>
      <c r="E679" s="69">
        <v>44468</v>
      </c>
      <c r="F679" s="69">
        <v>44498</v>
      </c>
      <c r="G679" s="69">
        <v>44526</v>
      </c>
      <c r="H679" s="69">
        <v>44559</v>
      </c>
      <c r="I679" s="69">
        <v>44592</v>
      </c>
      <c r="J679" s="69"/>
      <c r="K679" s="69"/>
      <c r="L679" s="69"/>
      <c r="M679" s="69"/>
      <c r="N679" s="69"/>
      <c r="O679" s="69"/>
      <c r="P679" s="69"/>
      <c r="Q679" s="70"/>
      <c r="R679" s="70"/>
      <c r="S679" s="70"/>
      <c r="T679" s="70"/>
      <c r="U679" s="71"/>
    </row>
    <row r="680" spans="1:22" x14ac:dyDescent="0.25">
      <c r="A680" s="6">
        <v>135</v>
      </c>
      <c r="B680" s="72" t="s">
        <v>133</v>
      </c>
      <c r="C680" s="73">
        <v>97920.46</v>
      </c>
      <c r="D680" s="73">
        <v>142458.14000000001</v>
      </c>
      <c r="E680" s="73">
        <v>110719.84</v>
      </c>
      <c r="F680" s="73">
        <v>101042.26</v>
      </c>
      <c r="G680" s="73">
        <v>104788.42</v>
      </c>
      <c r="H680" s="73">
        <v>121125.84</v>
      </c>
      <c r="I680" s="73">
        <v>124663.88</v>
      </c>
      <c r="J680" s="73"/>
      <c r="K680" s="73"/>
      <c r="L680" s="73"/>
      <c r="M680" s="73"/>
      <c r="N680" s="73"/>
      <c r="O680" s="73"/>
      <c r="P680" s="73"/>
      <c r="Q680" s="74"/>
      <c r="R680" s="74"/>
      <c r="S680" s="74"/>
      <c r="T680" s="74"/>
      <c r="U680" s="75">
        <f>SUM(C680:S680)</f>
        <v>802718.84000000008</v>
      </c>
    </row>
    <row r="681" spans="1:22" x14ac:dyDescent="0.25">
      <c r="A681" s="76"/>
      <c r="B681" s="77"/>
      <c r="C681" s="78">
        <v>44400</v>
      </c>
      <c r="D681" s="78">
        <v>44434</v>
      </c>
      <c r="E681" s="78">
        <v>44467</v>
      </c>
      <c r="F681" s="78">
        <v>44490</v>
      </c>
      <c r="G681" s="78">
        <v>44523</v>
      </c>
      <c r="H681" s="78">
        <v>44551</v>
      </c>
      <c r="I681" s="78">
        <v>44588</v>
      </c>
      <c r="J681" s="78">
        <v>44606</v>
      </c>
      <c r="K681" s="78"/>
      <c r="L681" s="78"/>
      <c r="M681" s="78"/>
      <c r="N681" s="78"/>
      <c r="O681" s="78"/>
      <c r="P681" s="78"/>
      <c r="Q681" s="80"/>
      <c r="R681" s="80"/>
      <c r="S681" s="80"/>
      <c r="T681" s="80"/>
      <c r="U681" s="81"/>
    </row>
    <row r="682" spans="1:22" x14ac:dyDescent="0.25">
      <c r="A682" s="76">
        <v>136</v>
      </c>
      <c r="B682" s="82" t="s">
        <v>134</v>
      </c>
      <c r="C682" s="79">
        <v>29603.86</v>
      </c>
      <c r="D682" s="79">
        <v>43068.74</v>
      </c>
      <c r="E682" s="79">
        <v>33473.440000000002</v>
      </c>
      <c r="F682" s="79">
        <v>30547.66</v>
      </c>
      <c r="G682" s="79">
        <v>24369.4</v>
      </c>
      <c r="H682" s="79">
        <v>28168.799999999999</v>
      </c>
      <c r="I682" s="79">
        <v>28991.599999999999</v>
      </c>
      <c r="J682" s="79">
        <v>27854.2</v>
      </c>
      <c r="K682" s="79"/>
      <c r="L682" s="79"/>
      <c r="M682" s="79"/>
      <c r="N682" s="79"/>
      <c r="O682" s="79"/>
      <c r="P682" s="79"/>
      <c r="Q682" s="80"/>
      <c r="R682" s="80"/>
      <c r="S682" s="80"/>
      <c r="T682" s="80"/>
      <c r="U682" s="83">
        <f>SUM(C682:S682)</f>
        <v>246077.7</v>
      </c>
    </row>
    <row r="683" spans="1:22" x14ac:dyDescent="0.25">
      <c r="A683" s="6"/>
      <c r="B683" s="55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90"/>
      <c r="R683" s="90"/>
      <c r="S683" s="90"/>
      <c r="T683" s="90"/>
      <c r="U683" s="71"/>
    </row>
    <row r="684" spans="1:22" x14ac:dyDescent="0.25">
      <c r="A684" s="6">
        <v>137</v>
      </c>
      <c r="B684" s="72" t="s">
        <v>438</v>
      </c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91"/>
      <c r="R684" s="91"/>
      <c r="S684" s="91"/>
      <c r="T684" s="91"/>
      <c r="U684" s="75">
        <f>SUM(C684:S684)</f>
        <v>0</v>
      </c>
    </row>
    <row r="685" spans="1:22" s="55" customFormat="1" x14ac:dyDescent="0.25">
      <c r="A685" s="76"/>
      <c r="B685" s="77"/>
      <c r="C685" s="78">
        <v>44411</v>
      </c>
      <c r="D685" s="78">
        <v>44414</v>
      </c>
      <c r="E685" s="78">
        <v>44473</v>
      </c>
      <c r="F685" s="78">
        <v>44516</v>
      </c>
      <c r="G685" s="78">
        <v>44518</v>
      </c>
      <c r="H685" s="78">
        <v>44536</v>
      </c>
      <c r="I685" s="78">
        <v>44553</v>
      </c>
      <c r="J685" s="78">
        <v>44599</v>
      </c>
      <c r="K685" s="78"/>
      <c r="L685" s="78"/>
      <c r="M685" s="78"/>
      <c r="N685" s="78"/>
      <c r="O685" s="78"/>
      <c r="P685" s="78"/>
      <c r="Q685" s="78"/>
      <c r="R685" s="80"/>
      <c r="S685" s="80"/>
      <c r="T685" s="80"/>
      <c r="U685" s="81"/>
      <c r="V685"/>
    </row>
    <row r="686" spans="1:22" s="55" customFormat="1" x14ac:dyDescent="0.25">
      <c r="A686" s="76">
        <v>138</v>
      </c>
      <c r="B686" s="82" t="s">
        <v>135</v>
      </c>
      <c r="C686" s="92">
        <v>38532.449999999997</v>
      </c>
      <c r="D686" s="93">
        <v>37574.129999999997</v>
      </c>
      <c r="E686" s="93">
        <v>59222.239999999998</v>
      </c>
      <c r="F686" s="93">
        <v>54664.17</v>
      </c>
      <c r="G686" s="93">
        <v>54045.86</v>
      </c>
      <c r="H686" s="93">
        <v>53612.68</v>
      </c>
      <c r="I686" s="93">
        <v>61971.360000000001</v>
      </c>
      <c r="J686" s="93">
        <v>63781.52</v>
      </c>
      <c r="K686" s="93"/>
      <c r="L686" s="93"/>
      <c r="M686" s="93"/>
      <c r="N686" s="93"/>
      <c r="O686" s="93"/>
      <c r="P686" s="93"/>
      <c r="Q686" s="94"/>
      <c r="R686" s="94"/>
      <c r="S686" s="80"/>
      <c r="T686" s="95"/>
      <c r="U686" s="83">
        <f>SUM(C686:S686)</f>
        <v>423404.41</v>
      </c>
      <c r="V686"/>
    </row>
    <row r="687" spans="1:22" x14ac:dyDescent="0.25">
      <c r="A687" s="6"/>
      <c r="B687" s="55"/>
      <c r="C687" s="69">
        <v>44516</v>
      </c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90"/>
      <c r="R687" s="90"/>
      <c r="S687" s="90"/>
      <c r="T687" s="90"/>
      <c r="U687" s="71"/>
    </row>
    <row r="688" spans="1:22" x14ac:dyDescent="0.25">
      <c r="A688" s="6">
        <v>139</v>
      </c>
      <c r="B688" s="72" t="s">
        <v>446</v>
      </c>
      <c r="C688" s="73">
        <v>196500</v>
      </c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91"/>
      <c r="S688" s="91"/>
      <c r="T688" s="91"/>
      <c r="U688" s="75">
        <f>SUM(C688:S688)</f>
        <v>196500</v>
      </c>
    </row>
    <row r="689" spans="1:22" s="55" customFormat="1" x14ac:dyDescent="0.25">
      <c r="A689" s="76"/>
      <c r="B689" s="77"/>
      <c r="C689" s="78">
        <v>44407</v>
      </c>
      <c r="D689" s="78">
        <v>44432</v>
      </c>
      <c r="E689" s="78">
        <v>44467</v>
      </c>
      <c r="F689" s="78">
        <v>44508</v>
      </c>
      <c r="G689" s="78">
        <v>44530</v>
      </c>
      <c r="H689" s="78">
        <v>44558</v>
      </c>
      <c r="I689" s="78"/>
      <c r="J689" s="78"/>
      <c r="K689" s="78"/>
      <c r="L689" s="79"/>
      <c r="M689" s="79"/>
      <c r="N689" s="79"/>
      <c r="O689" s="79"/>
      <c r="P689" s="79"/>
      <c r="Q689" s="80"/>
      <c r="R689" s="80"/>
      <c r="S689" s="80"/>
      <c r="T689" s="80"/>
      <c r="U689" s="81"/>
      <c r="V689"/>
    </row>
    <row r="690" spans="1:22" s="55" customFormat="1" x14ac:dyDescent="0.25">
      <c r="A690" s="76">
        <v>140</v>
      </c>
      <c r="B690" s="82" t="s">
        <v>136</v>
      </c>
      <c r="C690" s="92">
        <v>3415.83</v>
      </c>
      <c r="D690" s="93">
        <v>4969.47</v>
      </c>
      <c r="E690" s="93">
        <v>3862.32</v>
      </c>
      <c r="F690" s="93">
        <v>3524.73</v>
      </c>
      <c r="G690" s="93">
        <v>3655.41</v>
      </c>
      <c r="H690" s="93">
        <v>4225.32</v>
      </c>
      <c r="I690" s="93"/>
      <c r="J690" s="93"/>
      <c r="K690" s="93"/>
      <c r="L690" s="93"/>
      <c r="M690" s="93"/>
      <c r="N690" s="93"/>
      <c r="O690" s="93"/>
      <c r="P690" s="93"/>
      <c r="Q690" s="94"/>
      <c r="R690" s="94"/>
      <c r="S690" s="80"/>
      <c r="T690" s="95"/>
      <c r="U690" s="83">
        <f>SUM(C690:S690)</f>
        <v>23653.079999999998</v>
      </c>
      <c r="V690"/>
    </row>
    <row r="691" spans="1:22" x14ac:dyDescent="0.25">
      <c r="A691" s="6"/>
      <c r="B691" s="55"/>
      <c r="C691" s="69">
        <v>44404</v>
      </c>
      <c r="D691" s="69">
        <v>44427</v>
      </c>
      <c r="E691" s="69">
        <v>44460</v>
      </c>
      <c r="F691" s="69">
        <v>44498</v>
      </c>
      <c r="G691" s="69">
        <v>44524</v>
      </c>
      <c r="H691" s="69">
        <v>44551</v>
      </c>
      <c r="I691" s="69">
        <v>44580</v>
      </c>
      <c r="J691" s="69">
        <v>44606</v>
      </c>
      <c r="K691" s="69"/>
      <c r="L691" s="69"/>
      <c r="M691" s="69"/>
      <c r="N691" s="69"/>
      <c r="O691" s="69"/>
      <c r="P691" s="69"/>
      <c r="Q691" s="69"/>
      <c r="R691" s="90"/>
      <c r="S691" s="90"/>
      <c r="T691" s="90"/>
      <c r="U691" s="71"/>
    </row>
    <row r="692" spans="1:22" x14ac:dyDescent="0.25">
      <c r="A692" s="6">
        <v>141</v>
      </c>
      <c r="B692" s="72" t="s">
        <v>156</v>
      </c>
      <c r="C692" s="73">
        <v>6831.66</v>
      </c>
      <c r="D692" s="73">
        <v>9938.94</v>
      </c>
      <c r="E692" s="73">
        <v>7724.64</v>
      </c>
      <c r="F692" s="73">
        <v>7049.46</v>
      </c>
      <c r="G692" s="73">
        <v>7310.82</v>
      </c>
      <c r="H692" s="73">
        <v>8450.64</v>
      </c>
      <c r="I692" s="73">
        <v>8697.48</v>
      </c>
      <c r="J692" s="73">
        <v>8356.26</v>
      </c>
      <c r="K692" s="73"/>
      <c r="L692" s="73"/>
      <c r="M692" s="73"/>
      <c r="N692" s="73"/>
      <c r="O692" s="73"/>
      <c r="P692" s="73"/>
      <c r="Q692" s="73"/>
      <c r="R692" s="91"/>
      <c r="S692" s="91"/>
      <c r="T692" s="91"/>
      <c r="U692" s="75">
        <f>SUM(C692:S692)</f>
        <v>64359.9</v>
      </c>
    </row>
    <row r="693" spans="1:22" s="55" customFormat="1" x14ac:dyDescent="0.25">
      <c r="A693" s="76"/>
      <c r="B693" s="77"/>
      <c r="C693" s="78">
        <v>44400</v>
      </c>
      <c r="D693" s="78">
        <v>44427</v>
      </c>
      <c r="E693" s="78">
        <v>44469</v>
      </c>
      <c r="F693" s="78">
        <v>27710</v>
      </c>
      <c r="G693" s="78">
        <v>44560</v>
      </c>
      <c r="H693" s="78">
        <v>44588</v>
      </c>
      <c r="I693" s="78"/>
      <c r="J693" s="78"/>
      <c r="K693" s="78"/>
      <c r="L693" s="78"/>
      <c r="M693" s="78"/>
      <c r="N693" s="78"/>
      <c r="O693" s="78"/>
      <c r="P693" s="78"/>
      <c r="Q693" s="78"/>
      <c r="R693" s="80"/>
      <c r="S693" s="80"/>
      <c r="T693" s="80"/>
      <c r="U693" s="81"/>
      <c r="V693"/>
    </row>
    <row r="694" spans="1:22" s="55" customFormat="1" x14ac:dyDescent="0.25">
      <c r="A694" s="76">
        <v>142</v>
      </c>
      <c r="B694" s="82" t="s">
        <v>137</v>
      </c>
      <c r="C694" s="92">
        <v>6831.66</v>
      </c>
      <c r="D694" s="93">
        <v>9938.94</v>
      </c>
      <c r="E694" s="93">
        <v>11586.96</v>
      </c>
      <c r="F694" s="93">
        <v>10574.19</v>
      </c>
      <c r="G694" s="93">
        <v>15761.46</v>
      </c>
      <c r="H694" s="93">
        <v>8697.48</v>
      </c>
      <c r="I694" s="93"/>
      <c r="J694" s="93"/>
      <c r="K694" s="93"/>
      <c r="L694" s="93"/>
      <c r="M694" s="93"/>
      <c r="N694" s="93"/>
      <c r="O694" s="93"/>
      <c r="P694" s="93"/>
      <c r="Q694" s="94"/>
      <c r="R694" s="94"/>
      <c r="S694" s="80"/>
      <c r="T694" s="95"/>
      <c r="U694" s="83">
        <f>SUM(C694:S694)</f>
        <v>63390.69</v>
      </c>
      <c r="V694"/>
    </row>
    <row r="695" spans="1:22" x14ac:dyDescent="0.25">
      <c r="A695" s="6"/>
      <c r="B695" s="55"/>
      <c r="C695" s="69">
        <v>44400</v>
      </c>
      <c r="D695" s="69">
        <v>44428</v>
      </c>
      <c r="E695" s="69">
        <v>44463</v>
      </c>
      <c r="F695" s="69">
        <v>44495</v>
      </c>
      <c r="G695" s="69">
        <v>44519</v>
      </c>
      <c r="H695" s="69">
        <v>44553</v>
      </c>
      <c r="I695" s="69">
        <v>44589</v>
      </c>
      <c r="J695" s="69"/>
      <c r="K695" s="69"/>
      <c r="L695" s="69"/>
      <c r="M695" s="69"/>
      <c r="N695" s="69"/>
      <c r="O695" s="69"/>
      <c r="P695" s="69"/>
      <c r="Q695" s="90"/>
      <c r="R695" s="90"/>
      <c r="S695" s="90"/>
      <c r="T695" s="90"/>
      <c r="U695" s="71"/>
    </row>
    <row r="696" spans="1:22" x14ac:dyDescent="0.25">
      <c r="A696" s="6">
        <v>143</v>
      </c>
      <c r="B696" s="72" t="s">
        <v>139</v>
      </c>
      <c r="C696" s="73">
        <v>3415.83</v>
      </c>
      <c r="D696" s="73">
        <v>4969.47</v>
      </c>
      <c r="E696" s="73">
        <v>3862.32</v>
      </c>
      <c r="F696" s="73">
        <v>3524.73</v>
      </c>
      <c r="G696" s="73">
        <v>3655.41</v>
      </c>
      <c r="H696" s="73">
        <v>4225.32</v>
      </c>
      <c r="I696" s="73">
        <v>4348.74</v>
      </c>
      <c r="J696" s="73"/>
      <c r="K696" s="73"/>
      <c r="L696" s="73"/>
      <c r="M696" s="73"/>
      <c r="N696" s="73"/>
      <c r="O696" s="73"/>
      <c r="P696" s="73"/>
      <c r="Q696" s="73"/>
      <c r="R696" s="91"/>
      <c r="S696" s="91"/>
      <c r="T696" s="91"/>
      <c r="U696" s="75">
        <f>SUM(C696:S696)</f>
        <v>28001.82</v>
      </c>
    </row>
    <row r="697" spans="1:22" s="55" customFormat="1" x14ac:dyDescent="0.25">
      <c r="A697" s="76"/>
      <c r="B697" s="77"/>
      <c r="C697" s="78">
        <v>44404</v>
      </c>
      <c r="D697" s="78">
        <v>44434</v>
      </c>
      <c r="E697" s="78">
        <v>44467</v>
      </c>
      <c r="F697" s="78">
        <v>44497</v>
      </c>
      <c r="G697" s="78">
        <v>44525</v>
      </c>
      <c r="H697" s="78">
        <v>44560</v>
      </c>
      <c r="I697" s="78">
        <v>44596</v>
      </c>
      <c r="J697" s="78"/>
      <c r="K697" s="78"/>
      <c r="L697" s="79"/>
      <c r="M697" s="79"/>
      <c r="N697" s="79"/>
      <c r="O697" s="79"/>
      <c r="P697" s="79"/>
      <c r="Q697" s="80"/>
      <c r="R697" s="80"/>
      <c r="S697" s="80"/>
      <c r="T697" s="80"/>
      <c r="U697" s="81"/>
      <c r="V697"/>
    </row>
    <row r="698" spans="1:22" s="55" customFormat="1" x14ac:dyDescent="0.25">
      <c r="A698" s="76">
        <v>144</v>
      </c>
      <c r="B698" s="82" t="s">
        <v>140</v>
      </c>
      <c r="C698" s="92">
        <v>33019.69</v>
      </c>
      <c r="D698" s="93">
        <v>48038.21</v>
      </c>
      <c r="E698" s="93">
        <v>54072.480000000003</v>
      </c>
      <c r="F698" s="93">
        <v>49346.22</v>
      </c>
      <c r="G698" s="93">
        <v>53612.68</v>
      </c>
      <c r="H698" s="93">
        <v>61971.360000000001</v>
      </c>
      <c r="I698" s="93">
        <v>63781.52</v>
      </c>
      <c r="J698" s="93"/>
      <c r="K698" s="93"/>
      <c r="L698" s="93"/>
      <c r="M698" s="93"/>
      <c r="N698" s="93"/>
      <c r="O698" s="93"/>
      <c r="P698" s="93"/>
      <c r="Q698" s="94"/>
      <c r="R698" s="94"/>
      <c r="S698" s="80"/>
      <c r="T698" s="95"/>
      <c r="U698" s="83">
        <f>SUM(C698:S698)</f>
        <v>363842.16000000003</v>
      </c>
      <c r="V698"/>
    </row>
    <row r="699" spans="1:22" x14ac:dyDescent="0.25">
      <c r="A699" s="6"/>
      <c r="B699" s="55"/>
      <c r="C699" s="69">
        <v>44426</v>
      </c>
      <c r="D699" s="69">
        <v>44447</v>
      </c>
      <c r="E699" s="69">
        <v>44476</v>
      </c>
      <c r="F699" s="69">
        <v>44530</v>
      </c>
      <c r="G699" s="69">
        <v>44572</v>
      </c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90"/>
      <c r="S699" s="90"/>
      <c r="T699" s="90"/>
      <c r="U699" s="71"/>
    </row>
    <row r="700" spans="1:22" x14ac:dyDescent="0.25">
      <c r="A700" s="6">
        <v>145</v>
      </c>
      <c r="B700" s="72" t="s">
        <v>141</v>
      </c>
      <c r="C700" s="73">
        <v>3415.83</v>
      </c>
      <c r="D700" s="73">
        <v>4969.47</v>
      </c>
      <c r="E700" s="73">
        <v>3862.32</v>
      </c>
      <c r="F700" s="73">
        <v>3524.73</v>
      </c>
      <c r="G700" s="73">
        <v>3655.41</v>
      </c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91"/>
      <c r="S700" s="91"/>
      <c r="T700" s="91"/>
      <c r="U700" s="75">
        <f>SUM(C700:S700)</f>
        <v>19427.759999999998</v>
      </c>
    </row>
    <row r="701" spans="1:22" s="55" customFormat="1" x14ac:dyDescent="0.25">
      <c r="A701" s="76"/>
      <c r="B701" s="77"/>
      <c r="C701" s="78">
        <v>44404</v>
      </c>
      <c r="D701" s="78">
        <v>2078</v>
      </c>
      <c r="E701" s="78">
        <v>44460</v>
      </c>
      <c r="F701" s="78">
        <v>44489</v>
      </c>
      <c r="G701" s="78">
        <v>44525</v>
      </c>
      <c r="H701" s="78">
        <v>44558</v>
      </c>
      <c r="I701" s="78">
        <v>44592</v>
      </c>
      <c r="J701" s="78"/>
      <c r="K701" s="78"/>
      <c r="L701" s="78"/>
      <c r="M701" s="78"/>
      <c r="N701" s="78"/>
      <c r="O701" s="78"/>
      <c r="P701" s="78"/>
      <c r="Q701" s="78"/>
      <c r="R701" s="80"/>
      <c r="S701" s="80"/>
      <c r="T701" s="80"/>
      <c r="U701" s="81"/>
      <c r="V701"/>
    </row>
    <row r="702" spans="1:22" s="55" customFormat="1" x14ac:dyDescent="0.25">
      <c r="A702" s="76">
        <v>146</v>
      </c>
      <c r="B702" s="82" t="s">
        <v>142</v>
      </c>
      <c r="C702" s="92">
        <v>17079.150000000001</v>
      </c>
      <c r="D702" s="93">
        <v>24847.35</v>
      </c>
      <c r="E702" s="93">
        <v>19311.599999999999</v>
      </c>
      <c r="F702" s="93">
        <v>17623.650000000001</v>
      </c>
      <c r="G702" s="93">
        <v>18277.05</v>
      </c>
      <c r="H702" s="93">
        <v>21126.6</v>
      </c>
      <c r="I702" s="93">
        <v>21743.7</v>
      </c>
      <c r="J702" s="93"/>
      <c r="K702" s="93"/>
      <c r="L702" s="93"/>
      <c r="M702" s="93"/>
      <c r="N702" s="93"/>
      <c r="O702" s="93"/>
      <c r="P702" s="93"/>
      <c r="Q702" s="94"/>
      <c r="R702" s="94"/>
      <c r="S702" s="94"/>
      <c r="T702" s="95"/>
      <c r="U702" s="83">
        <f>SUM(C702:S702)</f>
        <v>140009.1</v>
      </c>
      <c r="V702"/>
    </row>
    <row r="703" spans="1:22" s="235" customFormat="1" x14ac:dyDescent="0.25">
      <c r="A703" s="264"/>
      <c r="B703" s="55"/>
      <c r="C703" s="69">
        <v>44400</v>
      </c>
      <c r="D703" s="69">
        <v>44428</v>
      </c>
      <c r="E703" s="69">
        <v>44463</v>
      </c>
      <c r="F703" s="69">
        <v>44495</v>
      </c>
      <c r="G703" s="69">
        <v>44519</v>
      </c>
      <c r="H703" s="69">
        <v>44553</v>
      </c>
      <c r="I703" s="69">
        <v>44589</v>
      </c>
      <c r="J703" s="69"/>
      <c r="K703" s="69"/>
      <c r="L703" s="69"/>
      <c r="M703" s="69"/>
      <c r="N703" s="69"/>
      <c r="O703" s="69"/>
      <c r="P703" s="265"/>
      <c r="Q703" s="266"/>
      <c r="R703" s="266"/>
      <c r="S703" s="267"/>
      <c r="T703" s="266"/>
      <c r="U703" s="268"/>
      <c r="V703" s="12"/>
    </row>
    <row r="704" spans="1:22" x14ac:dyDescent="0.25">
      <c r="A704" s="6">
        <v>147</v>
      </c>
      <c r="B704" s="72" t="s">
        <v>147</v>
      </c>
      <c r="C704" s="73">
        <v>10247.49</v>
      </c>
      <c r="D704" s="73">
        <v>14908.41</v>
      </c>
      <c r="E704" s="73">
        <v>11586.96</v>
      </c>
      <c r="F704" s="73">
        <v>10574.19</v>
      </c>
      <c r="G704" s="73">
        <v>10966.23</v>
      </c>
      <c r="H704" s="73">
        <v>12675.96</v>
      </c>
      <c r="I704" s="73">
        <v>13046.22</v>
      </c>
      <c r="J704" s="73"/>
      <c r="K704" s="73"/>
      <c r="L704" s="73"/>
      <c r="M704" s="73"/>
      <c r="N704" s="73"/>
      <c r="O704" s="73"/>
      <c r="P704" s="73"/>
      <c r="Q704" s="73"/>
      <c r="R704" s="91"/>
      <c r="S704" s="91"/>
      <c r="T704" s="91"/>
      <c r="U704" s="75">
        <f>SUM(C704:S704)</f>
        <v>84005.459999999992</v>
      </c>
    </row>
    <row r="705" spans="1:22" s="55" customFormat="1" x14ac:dyDescent="0.25">
      <c r="A705" s="76"/>
      <c r="B705" s="77"/>
      <c r="C705" s="78">
        <v>44400</v>
      </c>
      <c r="D705" s="78">
        <v>44428</v>
      </c>
      <c r="E705" s="78">
        <v>44463</v>
      </c>
      <c r="F705" s="78">
        <v>44495</v>
      </c>
      <c r="G705" s="78">
        <v>44519</v>
      </c>
      <c r="H705" s="78">
        <v>44553</v>
      </c>
      <c r="I705" s="78">
        <v>44589</v>
      </c>
      <c r="J705" s="78"/>
      <c r="K705" s="78"/>
      <c r="L705" s="79"/>
      <c r="M705" s="79"/>
      <c r="N705" s="79"/>
      <c r="O705" s="79"/>
      <c r="P705" s="79"/>
      <c r="Q705" s="80"/>
      <c r="R705" s="80"/>
      <c r="S705" s="80"/>
      <c r="T705" s="80"/>
      <c r="U705" s="81"/>
      <c r="V705"/>
    </row>
    <row r="706" spans="1:22" s="55" customFormat="1" x14ac:dyDescent="0.25">
      <c r="A706" s="76">
        <v>148</v>
      </c>
      <c r="B706" s="82" t="s">
        <v>143</v>
      </c>
      <c r="C706" s="92">
        <v>6831.66</v>
      </c>
      <c r="D706" s="93">
        <v>9938.94</v>
      </c>
      <c r="E706" s="93">
        <v>7724.64</v>
      </c>
      <c r="F706" s="93">
        <v>7049.46</v>
      </c>
      <c r="G706" s="93">
        <v>7310.82</v>
      </c>
      <c r="H706" s="93">
        <v>8450.64</v>
      </c>
      <c r="I706" s="93">
        <v>8697.48</v>
      </c>
      <c r="J706" s="93"/>
      <c r="K706" s="93"/>
      <c r="L706" s="93"/>
      <c r="M706" s="93"/>
      <c r="N706" s="93"/>
      <c r="O706" s="93"/>
      <c r="P706" s="93"/>
      <c r="Q706" s="94"/>
      <c r="R706" s="94"/>
      <c r="S706" s="94"/>
      <c r="T706" s="95"/>
      <c r="U706" s="83">
        <f>SUM(C706:S706)</f>
        <v>56003.64</v>
      </c>
      <c r="V706"/>
    </row>
    <row r="707" spans="1:22" s="235" customFormat="1" x14ac:dyDescent="0.25">
      <c r="A707" s="264"/>
      <c r="B707" s="55"/>
      <c r="C707" s="69">
        <v>44393</v>
      </c>
      <c r="D707" s="69">
        <v>44453</v>
      </c>
      <c r="E707" s="69">
        <v>44459</v>
      </c>
      <c r="F707" s="69">
        <v>44560</v>
      </c>
      <c r="G707" s="69">
        <v>44578</v>
      </c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266"/>
      <c r="S707" s="267"/>
      <c r="T707" s="266"/>
      <c r="U707" s="268"/>
      <c r="V707" s="12"/>
    </row>
    <row r="708" spans="1:22" x14ac:dyDescent="0.25">
      <c r="A708" s="6">
        <v>149</v>
      </c>
      <c r="B708" s="72" t="s">
        <v>144</v>
      </c>
      <c r="C708" s="73">
        <v>17079.150000000001</v>
      </c>
      <c r="D708" s="73">
        <v>19311.599999999999</v>
      </c>
      <c r="E708" s="73">
        <v>24847.35</v>
      </c>
      <c r="F708" s="73">
        <v>57027.3</v>
      </c>
      <c r="G708" s="73">
        <v>21743.7</v>
      </c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91"/>
      <c r="S708" s="91"/>
      <c r="T708" s="91"/>
      <c r="U708" s="75">
        <f>SUM(C708:S708)</f>
        <v>140009.1</v>
      </c>
    </row>
    <row r="709" spans="1:22" s="55" customFormat="1" x14ac:dyDescent="0.25">
      <c r="A709" s="76"/>
      <c r="B709" s="77"/>
      <c r="C709" s="78">
        <v>44400</v>
      </c>
      <c r="D709" s="78">
        <v>44428</v>
      </c>
      <c r="E709" s="78">
        <v>44466</v>
      </c>
      <c r="F709" s="78">
        <v>44494</v>
      </c>
      <c r="G709" s="78">
        <v>44519</v>
      </c>
      <c r="H709" s="78">
        <v>44550</v>
      </c>
      <c r="I709" s="78">
        <v>44578</v>
      </c>
      <c r="J709" s="78"/>
      <c r="K709" s="78"/>
      <c r="L709" s="78"/>
      <c r="M709" s="78"/>
      <c r="N709" s="78"/>
      <c r="O709" s="78"/>
      <c r="P709" s="78"/>
      <c r="Q709" s="78"/>
      <c r="R709" s="80"/>
      <c r="S709" s="80"/>
      <c r="T709" s="80"/>
      <c r="U709" s="81"/>
      <c r="V709"/>
    </row>
    <row r="710" spans="1:22" s="55" customFormat="1" x14ac:dyDescent="0.25">
      <c r="A710" s="76">
        <v>150</v>
      </c>
      <c r="B710" s="82" t="s">
        <v>145</v>
      </c>
      <c r="C710" s="92">
        <v>25049.42</v>
      </c>
      <c r="D710" s="93">
        <v>36442.78</v>
      </c>
      <c r="E710" s="93">
        <v>28323.68</v>
      </c>
      <c r="F710" s="93">
        <v>25848.02</v>
      </c>
      <c r="G710" s="93">
        <v>26806.34</v>
      </c>
      <c r="H710" s="93">
        <v>30985.68</v>
      </c>
      <c r="I710" s="93">
        <v>31890.76</v>
      </c>
      <c r="J710" s="93"/>
      <c r="K710" s="93"/>
      <c r="L710" s="93"/>
      <c r="M710" s="93"/>
      <c r="N710" s="93"/>
      <c r="O710" s="93"/>
      <c r="P710" s="93"/>
      <c r="Q710" s="94"/>
      <c r="R710" s="94"/>
      <c r="S710" s="80"/>
      <c r="T710" s="95"/>
      <c r="U710" s="83">
        <f>SUM(C710:S710)</f>
        <v>205346.68000000002</v>
      </c>
      <c r="V710"/>
    </row>
    <row r="711" spans="1:22" x14ac:dyDescent="0.25">
      <c r="A711" s="6"/>
      <c r="B711" s="277"/>
      <c r="C711" s="69">
        <v>44400</v>
      </c>
      <c r="D711" s="69">
        <v>44428</v>
      </c>
      <c r="E711" s="69">
        <v>44463</v>
      </c>
      <c r="F711" s="69">
        <v>44495</v>
      </c>
      <c r="G711" s="69">
        <v>44519</v>
      </c>
      <c r="H711" s="69">
        <v>44553</v>
      </c>
      <c r="I711" s="69">
        <v>44589</v>
      </c>
      <c r="J711" s="69"/>
      <c r="K711" s="69"/>
      <c r="L711" s="70"/>
      <c r="M711" s="90"/>
      <c r="N711" s="90"/>
      <c r="O711" s="90"/>
      <c r="P711" s="90"/>
      <c r="Q711" s="90"/>
      <c r="R711" s="90"/>
      <c r="S711" s="90"/>
      <c r="T711" s="90"/>
      <c r="U711" s="71"/>
    </row>
    <row r="712" spans="1:22" x14ac:dyDescent="0.25">
      <c r="A712" s="6">
        <v>151</v>
      </c>
      <c r="B712" s="73" t="s">
        <v>153</v>
      </c>
      <c r="C712" s="73">
        <v>17079.150000000001</v>
      </c>
      <c r="D712" s="73">
        <v>24847.35</v>
      </c>
      <c r="E712" s="73">
        <v>25748.799999999999</v>
      </c>
      <c r="F712" s="73">
        <v>23498.2</v>
      </c>
      <c r="G712" s="73">
        <v>24369.4</v>
      </c>
      <c r="H712" s="73">
        <v>28168.799999999999</v>
      </c>
      <c r="I712" s="73">
        <v>28991.599999999999</v>
      </c>
      <c r="J712" s="73"/>
      <c r="K712" s="73"/>
      <c r="L712" s="91"/>
      <c r="M712" s="91"/>
      <c r="N712" s="91"/>
      <c r="O712" s="91"/>
      <c r="P712" s="91"/>
      <c r="Q712" s="91"/>
      <c r="R712" s="91"/>
      <c r="S712" s="91"/>
      <c r="T712" s="91"/>
      <c r="U712" s="75">
        <f>SUM(C712:S712)</f>
        <v>172703.3</v>
      </c>
    </row>
    <row r="713" spans="1:22" s="55" customFormat="1" x14ac:dyDescent="0.25">
      <c r="A713" s="76"/>
      <c r="B713" s="77"/>
      <c r="C713" s="78">
        <v>44462</v>
      </c>
      <c r="D713" s="78">
        <v>44494</v>
      </c>
      <c r="E713" s="78"/>
      <c r="F713" s="78"/>
      <c r="G713" s="78"/>
      <c r="H713" s="78"/>
      <c r="I713" s="78"/>
      <c r="J713" s="78"/>
      <c r="K713" s="78"/>
      <c r="L713" s="79"/>
      <c r="M713" s="79"/>
      <c r="N713" s="79"/>
      <c r="O713" s="79"/>
      <c r="P713" s="79"/>
      <c r="Q713" s="80"/>
      <c r="R713" s="80"/>
      <c r="S713" s="80"/>
      <c r="T713" s="80"/>
      <c r="U713" s="81"/>
      <c r="V713"/>
    </row>
    <row r="714" spans="1:22" s="55" customFormat="1" x14ac:dyDescent="0.25">
      <c r="A714" s="76">
        <v>152</v>
      </c>
      <c r="B714" s="82" t="s">
        <v>485</v>
      </c>
      <c r="C714" s="92">
        <v>153750</v>
      </c>
      <c r="D714" s="93">
        <v>51250</v>
      </c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4"/>
      <c r="R714" s="94"/>
      <c r="S714" s="80"/>
      <c r="T714" s="95"/>
      <c r="U714" s="83">
        <f>SUM(C714:S714)</f>
        <v>205000</v>
      </c>
      <c r="V714"/>
    </row>
    <row r="715" spans="1:22" x14ac:dyDescent="0.25">
      <c r="A715" s="6"/>
      <c r="B715" s="277"/>
      <c r="C715" s="69">
        <v>44494</v>
      </c>
      <c r="D715" s="69"/>
      <c r="E715" s="69"/>
      <c r="F715" s="69"/>
      <c r="G715" s="69"/>
      <c r="H715" s="69"/>
      <c r="I715" s="69"/>
      <c r="J715" s="69"/>
      <c r="K715" s="69"/>
      <c r="L715" s="70"/>
      <c r="M715" s="90"/>
      <c r="N715" s="90"/>
      <c r="O715" s="90"/>
      <c r="P715" s="90"/>
      <c r="Q715" s="90"/>
      <c r="R715" s="90"/>
      <c r="S715" s="90"/>
      <c r="T715" s="90"/>
      <c r="U715" s="71"/>
    </row>
    <row r="716" spans="1:22" x14ac:dyDescent="0.25">
      <c r="A716" s="6">
        <v>153</v>
      </c>
      <c r="B716" s="73" t="s">
        <v>486</v>
      </c>
      <c r="C716" s="73">
        <v>205000</v>
      </c>
      <c r="D716" s="73"/>
      <c r="E716" s="73"/>
      <c r="F716" s="73"/>
      <c r="G716" s="73"/>
      <c r="H716" s="73"/>
      <c r="I716" s="73"/>
      <c r="J716" s="73"/>
      <c r="K716" s="73"/>
      <c r="L716" s="91"/>
      <c r="M716" s="91"/>
      <c r="N716" s="91"/>
      <c r="O716" s="91"/>
      <c r="P716" s="91"/>
      <c r="Q716" s="91"/>
      <c r="R716" s="91"/>
      <c r="S716" s="91"/>
      <c r="T716" s="91"/>
      <c r="U716" s="75">
        <f>SUM(C716:S716)</f>
        <v>205000</v>
      </c>
    </row>
    <row r="717" spans="1:22" s="55" customFormat="1" x14ac:dyDescent="0.25">
      <c r="A717" s="76"/>
      <c r="B717" s="77"/>
      <c r="C717" s="78">
        <v>44508</v>
      </c>
      <c r="D717" s="78"/>
      <c r="E717" s="78"/>
      <c r="F717" s="78"/>
      <c r="G717" s="78"/>
      <c r="H717" s="78"/>
      <c r="I717" s="78"/>
      <c r="J717" s="78"/>
      <c r="K717" s="78"/>
      <c r="L717" s="79"/>
      <c r="M717" s="79"/>
      <c r="N717" s="79"/>
      <c r="O717" s="79"/>
      <c r="P717" s="79"/>
      <c r="Q717" s="80"/>
      <c r="R717" s="80"/>
      <c r="S717" s="80"/>
      <c r="T717" s="80"/>
      <c r="U717" s="81"/>
      <c r="V717"/>
    </row>
    <row r="718" spans="1:22" s="55" customFormat="1" x14ac:dyDescent="0.25">
      <c r="A718" s="76">
        <v>154</v>
      </c>
      <c r="B718" s="82" t="s">
        <v>515</v>
      </c>
      <c r="C718" s="92">
        <v>209500</v>
      </c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4"/>
      <c r="R718" s="94"/>
      <c r="S718" s="80"/>
      <c r="T718" s="95"/>
      <c r="U718" s="83">
        <f>SUM(C718:T718)</f>
        <v>209500</v>
      </c>
      <c r="V718"/>
    </row>
    <row r="719" spans="1:22" x14ac:dyDescent="0.25">
      <c r="A719" s="6"/>
      <c r="B719" s="277"/>
      <c r="C719" s="69">
        <v>44572</v>
      </c>
      <c r="D719" s="69"/>
      <c r="E719" s="69"/>
      <c r="F719" s="69"/>
      <c r="G719" s="69"/>
      <c r="H719" s="69"/>
      <c r="I719" s="69"/>
      <c r="J719" s="69"/>
      <c r="K719" s="69"/>
      <c r="L719" s="70"/>
      <c r="M719" s="90"/>
      <c r="N719" s="90"/>
      <c r="O719" s="90"/>
      <c r="P719" s="90"/>
      <c r="Q719" s="90"/>
      <c r="R719" s="90"/>
      <c r="S719" s="90"/>
      <c r="T719" s="90"/>
      <c r="U719" s="71"/>
    </row>
    <row r="720" spans="1:22" x14ac:dyDescent="0.25">
      <c r="A720" s="6">
        <v>155</v>
      </c>
      <c r="B720" s="73" t="s">
        <v>552</v>
      </c>
      <c r="C720" s="73">
        <v>107000</v>
      </c>
      <c r="D720" s="73"/>
      <c r="E720" s="73"/>
      <c r="F720" s="73"/>
      <c r="G720" s="73"/>
      <c r="H720" s="73"/>
      <c r="I720" s="73"/>
      <c r="J720" s="73"/>
      <c r="K720" s="73"/>
      <c r="L720" s="91"/>
      <c r="M720" s="91"/>
      <c r="N720" s="91"/>
      <c r="O720" s="91"/>
      <c r="P720" s="91"/>
      <c r="Q720" s="91"/>
      <c r="R720" s="91"/>
      <c r="S720" s="91"/>
      <c r="T720" s="91"/>
      <c r="U720" s="75">
        <f>SUM(C720:S720)</f>
        <v>107000</v>
      </c>
    </row>
    <row r="721" spans="1:22" s="55" customFormat="1" x14ac:dyDescent="0.25">
      <c r="A721" s="76"/>
      <c r="B721" s="77"/>
      <c r="C721" s="78"/>
      <c r="D721" s="78"/>
      <c r="E721" s="78"/>
      <c r="F721" s="78"/>
      <c r="G721" s="78"/>
      <c r="H721" s="78"/>
      <c r="I721" s="78"/>
      <c r="J721" s="78"/>
      <c r="K721" s="78"/>
      <c r="L721" s="79"/>
      <c r="M721" s="79"/>
      <c r="N721" s="79"/>
      <c r="O721" s="79"/>
      <c r="P721" s="79"/>
      <c r="Q721" s="80"/>
      <c r="R721" s="80"/>
      <c r="S721" s="80"/>
      <c r="T721" s="80"/>
      <c r="U721" s="81"/>
      <c r="V721"/>
    </row>
    <row r="722" spans="1:22" s="55" customFormat="1" x14ac:dyDescent="0.25">
      <c r="A722" s="76">
        <v>156</v>
      </c>
      <c r="B722" s="82" t="s">
        <v>553</v>
      </c>
      <c r="C722" s="92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4"/>
      <c r="R722" s="94"/>
      <c r="S722" s="80"/>
      <c r="T722" s="95"/>
      <c r="U722" s="83">
        <f>SUM(C722:S722)</f>
        <v>0</v>
      </c>
      <c r="V722"/>
    </row>
    <row r="723" spans="1:22" x14ac:dyDescent="0.25">
      <c r="A723" s="6"/>
      <c r="B723" s="277"/>
      <c r="C723" s="69">
        <v>44568</v>
      </c>
      <c r="D723" s="69"/>
      <c r="E723" s="69"/>
      <c r="F723" s="69"/>
      <c r="G723" s="69"/>
      <c r="H723" s="69"/>
      <c r="I723" s="69"/>
      <c r="J723" s="69"/>
      <c r="K723" s="69"/>
      <c r="L723" s="70"/>
      <c r="M723" s="90"/>
      <c r="N723" s="90"/>
      <c r="O723" s="90"/>
      <c r="P723" s="90"/>
      <c r="Q723" s="90"/>
      <c r="R723" s="90"/>
      <c r="S723" s="90"/>
      <c r="T723" s="90"/>
      <c r="U723" s="71"/>
    </row>
    <row r="724" spans="1:22" x14ac:dyDescent="0.25">
      <c r="A724" s="6">
        <v>157</v>
      </c>
      <c r="B724" s="73" t="s">
        <v>554</v>
      </c>
      <c r="C724" s="73">
        <v>107000</v>
      </c>
      <c r="D724" s="73"/>
      <c r="E724" s="73"/>
      <c r="F724" s="73"/>
      <c r="G724" s="73"/>
      <c r="H724" s="73"/>
      <c r="I724" s="73"/>
      <c r="J724" s="73"/>
      <c r="K724" s="73"/>
      <c r="L724" s="91"/>
      <c r="M724" s="91"/>
      <c r="N724" s="91"/>
      <c r="O724" s="91"/>
      <c r="P724" s="91"/>
      <c r="Q724" s="91"/>
      <c r="R724" s="91"/>
      <c r="S724" s="91"/>
      <c r="T724" s="91"/>
      <c r="U724" s="75">
        <f>SUM(C724:S724)</f>
        <v>107000</v>
      </c>
    </row>
    <row r="725" spans="1:22" s="55" customFormat="1" x14ac:dyDescent="0.25">
      <c r="A725" s="76"/>
      <c r="B725" s="77"/>
      <c r="C725" s="78">
        <v>44560</v>
      </c>
      <c r="D725" s="78"/>
      <c r="E725" s="78"/>
      <c r="F725" s="78"/>
      <c r="G725" s="78"/>
      <c r="H725" s="78"/>
      <c r="I725" s="78"/>
      <c r="J725" s="78"/>
      <c r="K725" s="78"/>
      <c r="L725" s="79"/>
      <c r="M725" s="79"/>
      <c r="N725" s="79"/>
      <c r="O725" s="79"/>
      <c r="P725" s="79"/>
      <c r="Q725" s="80"/>
      <c r="R725" s="80"/>
      <c r="S725" s="80"/>
      <c r="T725" s="80"/>
      <c r="U725" s="81"/>
      <c r="V725"/>
    </row>
    <row r="726" spans="1:22" s="55" customFormat="1" x14ac:dyDescent="0.25">
      <c r="A726" s="76">
        <v>158</v>
      </c>
      <c r="B726" s="82" t="s">
        <v>558</v>
      </c>
      <c r="C726" s="92">
        <v>214000</v>
      </c>
      <c r="D726" s="92"/>
      <c r="E726" s="92"/>
      <c r="F726" s="92"/>
      <c r="G726" s="92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3">
        <f>SUM(C726:S726)</f>
        <v>214000</v>
      </c>
      <c r="V726"/>
    </row>
    <row r="727" spans="1:22" x14ac:dyDescent="0.25">
      <c r="A727" s="6"/>
      <c r="B727" s="277"/>
      <c r="C727" s="69"/>
      <c r="D727" s="69"/>
      <c r="E727" s="69"/>
      <c r="F727" s="69"/>
      <c r="G727" s="69"/>
      <c r="H727" s="69"/>
      <c r="I727" s="69"/>
      <c r="J727" s="69"/>
      <c r="K727" s="69"/>
      <c r="L727" s="70"/>
      <c r="M727" s="90"/>
      <c r="N727" s="90"/>
      <c r="O727" s="90"/>
      <c r="P727" s="90"/>
      <c r="Q727" s="90"/>
      <c r="R727" s="90"/>
      <c r="S727" s="90"/>
      <c r="T727" s="90"/>
      <c r="U727" s="71"/>
    </row>
    <row r="728" spans="1:22" x14ac:dyDescent="0.25">
      <c r="A728" s="6">
        <v>159</v>
      </c>
      <c r="B728" s="73" t="s">
        <v>560</v>
      </c>
      <c r="C728" s="73"/>
      <c r="D728" s="73"/>
      <c r="E728" s="73"/>
      <c r="F728" s="73"/>
      <c r="G728" s="73"/>
      <c r="H728" s="73"/>
      <c r="I728" s="73"/>
      <c r="J728" s="73"/>
      <c r="K728" s="73"/>
      <c r="L728" s="91"/>
      <c r="M728" s="91"/>
      <c r="N728" s="91"/>
      <c r="O728" s="91"/>
      <c r="P728" s="91"/>
      <c r="Q728" s="91"/>
      <c r="R728" s="91"/>
      <c r="S728" s="91"/>
      <c r="T728" s="91"/>
      <c r="U728" s="75">
        <f>SUM(C728:S728)</f>
        <v>0</v>
      </c>
    </row>
    <row r="729" spans="1:22" s="55" customFormat="1" x14ac:dyDescent="0.25">
      <c r="A729" s="76"/>
      <c r="B729" s="77"/>
      <c r="C729" s="78">
        <v>44582</v>
      </c>
      <c r="D729" s="78"/>
      <c r="E729" s="78"/>
      <c r="F729" s="78"/>
      <c r="G729" s="78"/>
      <c r="H729" s="78"/>
      <c r="I729" s="78"/>
      <c r="J729" s="78"/>
      <c r="K729" s="78"/>
      <c r="L729" s="79"/>
      <c r="M729" s="79"/>
      <c r="N729" s="79"/>
      <c r="O729" s="79"/>
      <c r="P729" s="79"/>
      <c r="Q729" s="80"/>
      <c r="R729" s="80"/>
      <c r="S729" s="80"/>
      <c r="T729" s="80"/>
      <c r="U729" s="81"/>
      <c r="V729"/>
    </row>
    <row r="730" spans="1:22" s="55" customFormat="1" x14ac:dyDescent="0.25">
      <c r="A730" s="76">
        <v>160</v>
      </c>
      <c r="B730" s="82" t="s">
        <v>576</v>
      </c>
      <c r="C730" s="92">
        <v>218000</v>
      </c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79"/>
      <c r="O730" s="79"/>
      <c r="P730" s="79"/>
      <c r="Q730" s="80"/>
      <c r="R730" s="80"/>
      <c r="S730" s="80"/>
      <c r="T730" s="80"/>
      <c r="U730" s="83">
        <f>SUM(C730:S730)</f>
        <v>218000</v>
      </c>
      <c r="V730"/>
    </row>
    <row r="731" spans="1:22" x14ac:dyDescent="0.25">
      <c r="A731" s="6"/>
      <c r="B731" s="277"/>
      <c r="C731" s="69"/>
      <c r="D731" s="69"/>
      <c r="E731" s="69"/>
      <c r="F731" s="69"/>
      <c r="G731" s="69"/>
      <c r="H731" s="69"/>
      <c r="I731" s="69"/>
      <c r="J731" s="69"/>
      <c r="K731" s="69"/>
      <c r="L731" s="70"/>
      <c r="M731" s="90"/>
      <c r="N731" s="90"/>
      <c r="O731" s="90"/>
      <c r="P731" s="90"/>
      <c r="Q731" s="90"/>
      <c r="R731" s="90"/>
      <c r="S731" s="90"/>
      <c r="T731" s="90"/>
      <c r="U731" s="71"/>
    </row>
    <row r="732" spans="1:22" x14ac:dyDescent="0.25">
      <c r="A732" s="6">
        <v>161</v>
      </c>
      <c r="B732" s="73" t="s">
        <v>579</v>
      </c>
      <c r="C732" s="73"/>
      <c r="D732" s="73"/>
      <c r="E732" s="73"/>
      <c r="F732" s="73"/>
      <c r="G732" s="73"/>
      <c r="H732" s="73"/>
      <c r="I732" s="73"/>
      <c r="J732" s="73"/>
      <c r="K732" s="73"/>
      <c r="L732" s="91"/>
      <c r="M732" s="91"/>
      <c r="N732" s="91"/>
      <c r="O732" s="91"/>
      <c r="P732" s="91"/>
      <c r="Q732" s="91"/>
      <c r="R732" s="91"/>
      <c r="S732" s="91"/>
      <c r="T732" s="91"/>
      <c r="U732" s="75">
        <f>SUM(C732:S732)</f>
        <v>0</v>
      </c>
    </row>
    <row r="733" spans="1:22" s="55" customFormat="1" x14ac:dyDescent="0.25">
      <c r="A733" s="76"/>
      <c r="B733" s="77"/>
      <c r="C733" s="78"/>
      <c r="D733" s="78"/>
      <c r="E733" s="78"/>
      <c r="F733" s="78"/>
      <c r="G733" s="78"/>
      <c r="H733" s="78"/>
      <c r="I733" s="78"/>
      <c r="J733" s="78"/>
      <c r="K733" s="78"/>
      <c r="L733" s="79"/>
      <c r="M733" s="79"/>
      <c r="N733" s="79"/>
      <c r="O733" s="79"/>
      <c r="P733" s="79"/>
      <c r="Q733" s="80"/>
      <c r="R733" s="80"/>
      <c r="S733" s="80"/>
      <c r="T733" s="80"/>
      <c r="U733" s="81"/>
      <c r="V733"/>
    </row>
    <row r="734" spans="1:22" s="55" customFormat="1" x14ac:dyDescent="0.25">
      <c r="A734" s="76">
        <v>162</v>
      </c>
      <c r="B734" s="82"/>
      <c r="C734" s="92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4"/>
      <c r="R734" s="94"/>
      <c r="S734" s="80"/>
      <c r="T734" s="95"/>
      <c r="U734" s="83">
        <f>SUM(C734:S734)</f>
        <v>0</v>
      </c>
      <c r="V734"/>
    </row>
    <row r="735" spans="1:22" x14ac:dyDescent="0.25">
      <c r="A735" s="6"/>
      <c r="B735" s="277"/>
      <c r="C735" s="69"/>
      <c r="D735" s="69"/>
      <c r="E735" s="69"/>
      <c r="F735" s="69"/>
      <c r="G735" s="69"/>
      <c r="H735" s="69"/>
      <c r="I735" s="69"/>
      <c r="J735" s="69"/>
      <c r="K735" s="69"/>
      <c r="L735" s="70"/>
      <c r="M735" s="90"/>
      <c r="N735" s="90"/>
      <c r="O735" s="90"/>
      <c r="P735" s="90"/>
      <c r="Q735" s="90"/>
      <c r="R735" s="90"/>
      <c r="S735" s="90"/>
      <c r="T735" s="90"/>
      <c r="U735" s="71"/>
    </row>
    <row r="736" spans="1:22" x14ac:dyDescent="0.25">
      <c r="A736" s="6">
        <v>163</v>
      </c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91"/>
      <c r="M736" s="91"/>
      <c r="N736" s="91"/>
      <c r="O736" s="91"/>
      <c r="P736" s="91"/>
      <c r="Q736" s="91"/>
      <c r="R736" s="91"/>
      <c r="S736" s="91"/>
      <c r="T736" s="91"/>
      <c r="U736" s="75">
        <f>SUM(C736:S736)</f>
        <v>0</v>
      </c>
    </row>
    <row r="737" spans="1:22" s="55" customFormat="1" x14ac:dyDescent="0.25">
      <c r="A737" s="76"/>
      <c r="B737" s="77"/>
      <c r="C737" s="78"/>
      <c r="D737" s="78"/>
      <c r="E737" s="78"/>
      <c r="F737" s="78"/>
      <c r="G737" s="78"/>
      <c r="H737" s="78"/>
      <c r="I737" s="78"/>
      <c r="J737" s="78"/>
      <c r="K737" s="78"/>
      <c r="L737" s="79"/>
      <c r="M737" s="79"/>
      <c r="N737" s="79"/>
      <c r="O737" s="79"/>
      <c r="P737" s="79"/>
      <c r="Q737" s="80"/>
      <c r="R737" s="80"/>
      <c r="S737" s="80"/>
      <c r="T737" s="80"/>
      <c r="U737" s="81"/>
      <c r="V737"/>
    </row>
    <row r="738" spans="1:22" s="55" customFormat="1" x14ac:dyDescent="0.25">
      <c r="A738" s="76">
        <v>164</v>
      </c>
      <c r="B738" s="82"/>
      <c r="C738" s="92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4"/>
      <c r="R738" s="94"/>
      <c r="S738" s="80"/>
      <c r="T738" s="95"/>
      <c r="U738" s="83">
        <f>SUM(C738:S738)</f>
        <v>0</v>
      </c>
      <c r="V738"/>
    </row>
    <row r="739" spans="1:22" x14ac:dyDescent="0.25">
      <c r="A739" s="6"/>
      <c r="B739" s="277"/>
      <c r="C739" s="69"/>
      <c r="D739" s="69"/>
      <c r="E739" s="69"/>
      <c r="F739" s="69"/>
      <c r="G739" s="69"/>
      <c r="H739" s="69"/>
      <c r="I739" s="69"/>
      <c r="J739" s="69"/>
      <c r="K739" s="69"/>
      <c r="L739" s="70"/>
      <c r="M739" s="90"/>
      <c r="N739" s="90"/>
      <c r="O739" s="90"/>
      <c r="P739" s="90"/>
      <c r="Q739" s="90"/>
      <c r="R739" s="90"/>
      <c r="S739" s="90"/>
      <c r="T739" s="90"/>
      <c r="U739" s="71"/>
    </row>
    <row r="740" spans="1:22" x14ac:dyDescent="0.25">
      <c r="A740" s="6">
        <v>165</v>
      </c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91"/>
      <c r="M740" s="91"/>
      <c r="N740" s="91"/>
      <c r="O740" s="91"/>
      <c r="P740" s="91"/>
      <c r="Q740" s="91"/>
      <c r="R740" s="91"/>
      <c r="S740" s="91"/>
      <c r="T740" s="91"/>
      <c r="U740" s="75">
        <f>SUM(C740:S740)</f>
        <v>0</v>
      </c>
    </row>
    <row r="741" spans="1:22" s="55" customFormat="1" x14ac:dyDescent="0.25">
      <c r="A741" s="76"/>
      <c r="B741" s="77"/>
      <c r="C741" s="78"/>
      <c r="D741" s="78"/>
      <c r="E741" s="78"/>
      <c r="F741" s="78"/>
      <c r="G741" s="78"/>
      <c r="H741" s="78"/>
      <c r="I741" s="78"/>
      <c r="J741" s="78"/>
      <c r="K741" s="78"/>
      <c r="L741" s="79"/>
      <c r="M741" s="79"/>
      <c r="N741" s="79"/>
      <c r="O741" s="79"/>
      <c r="P741" s="79"/>
      <c r="Q741" s="80"/>
      <c r="R741" s="80"/>
      <c r="S741" s="80"/>
      <c r="T741" s="80"/>
      <c r="U741" s="81"/>
      <c r="V741"/>
    </row>
    <row r="742" spans="1:22" s="55" customFormat="1" x14ac:dyDescent="0.25">
      <c r="A742" s="76">
        <v>166</v>
      </c>
      <c r="B742" s="87"/>
      <c r="C742" s="92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4"/>
      <c r="R742" s="94"/>
      <c r="S742" s="80"/>
      <c r="T742" s="95"/>
      <c r="U742" s="83">
        <f>SUM(C742:S742)</f>
        <v>0</v>
      </c>
      <c r="V742"/>
    </row>
    <row r="743" spans="1:22" x14ac:dyDescent="0.25">
      <c r="A743" s="6"/>
      <c r="B743" s="277"/>
      <c r="C743" s="69"/>
      <c r="D743" s="69"/>
      <c r="E743" s="69"/>
      <c r="F743" s="69"/>
      <c r="G743" s="69"/>
      <c r="H743" s="69"/>
      <c r="I743" s="69"/>
      <c r="J743" s="69"/>
      <c r="K743" s="69"/>
      <c r="L743" s="70"/>
      <c r="M743" s="90"/>
      <c r="N743" s="90"/>
      <c r="O743" s="90"/>
      <c r="P743" s="90"/>
      <c r="Q743" s="90"/>
      <c r="R743" s="90"/>
      <c r="S743" s="90"/>
      <c r="T743" s="90"/>
      <c r="U743" s="71"/>
    </row>
    <row r="744" spans="1:22" x14ac:dyDescent="0.25">
      <c r="A744" s="6">
        <v>167</v>
      </c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91"/>
      <c r="M744" s="91"/>
      <c r="N744" s="91"/>
      <c r="O744" s="91"/>
      <c r="P744" s="91"/>
      <c r="Q744" s="91"/>
      <c r="R744" s="91"/>
      <c r="S744" s="91"/>
      <c r="T744" s="91"/>
      <c r="U744" s="75">
        <f>SUM(C744:S744)</f>
        <v>0</v>
      </c>
    </row>
    <row r="745" spans="1:22" s="55" customFormat="1" x14ac:dyDescent="0.25">
      <c r="A745" s="76"/>
      <c r="B745" s="77"/>
      <c r="C745" s="78"/>
      <c r="D745" s="78"/>
      <c r="E745" s="78"/>
      <c r="F745" s="78"/>
      <c r="G745" s="78"/>
      <c r="H745" s="78"/>
      <c r="I745" s="78"/>
      <c r="J745" s="78"/>
      <c r="K745" s="78"/>
      <c r="L745" s="79"/>
      <c r="M745" s="79"/>
      <c r="N745" s="79"/>
      <c r="O745" s="79"/>
      <c r="P745" s="79"/>
      <c r="Q745" s="80"/>
      <c r="R745" s="80"/>
      <c r="S745" s="80"/>
      <c r="T745" s="80"/>
      <c r="U745" s="81"/>
      <c r="V745"/>
    </row>
    <row r="746" spans="1:22" s="55" customFormat="1" x14ac:dyDescent="0.25">
      <c r="A746" s="76"/>
      <c r="B746" s="82"/>
      <c r="C746" s="92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4"/>
      <c r="R746" s="94"/>
      <c r="S746" s="80"/>
      <c r="T746" s="95"/>
      <c r="U746" s="83">
        <f>SUM(C746:S746)</f>
        <v>0</v>
      </c>
      <c r="V746"/>
    </row>
    <row r="747" spans="1:22" x14ac:dyDescent="0.25">
      <c r="A747" s="6"/>
      <c r="B747" s="277"/>
      <c r="C747" s="69"/>
      <c r="D747" s="69"/>
      <c r="E747" s="69"/>
      <c r="F747" s="69"/>
      <c r="G747" s="69"/>
      <c r="H747" s="69"/>
      <c r="I747" s="69"/>
      <c r="J747" s="69"/>
      <c r="K747" s="69"/>
      <c r="L747" s="70"/>
      <c r="M747" s="90"/>
      <c r="N747" s="90"/>
      <c r="O747" s="90"/>
      <c r="P747" s="90"/>
      <c r="Q747" s="90"/>
      <c r="R747" s="90"/>
      <c r="S747" s="90"/>
      <c r="T747" s="90"/>
      <c r="U747" s="71"/>
    </row>
    <row r="748" spans="1:22" x14ac:dyDescent="0.25">
      <c r="A748" s="6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91"/>
      <c r="M748" s="91"/>
      <c r="N748" s="91"/>
      <c r="O748" s="91"/>
      <c r="P748" s="91"/>
      <c r="Q748" s="91"/>
      <c r="R748" s="91"/>
      <c r="S748" s="91"/>
      <c r="T748" s="91"/>
      <c r="U748" s="75">
        <f>SUM(C748:S748)</f>
        <v>0</v>
      </c>
    </row>
    <row r="749" spans="1:22" s="55" customFormat="1" x14ac:dyDescent="0.25">
      <c r="A749" s="326"/>
      <c r="B749" s="327"/>
      <c r="C749" s="328">
        <v>44592</v>
      </c>
      <c r="D749" s="328">
        <v>44607</v>
      </c>
      <c r="E749" s="328"/>
      <c r="F749" s="328"/>
      <c r="G749" s="328"/>
      <c r="H749" s="328"/>
      <c r="I749" s="328"/>
      <c r="J749" s="328"/>
      <c r="K749" s="328"/>
      <c r="L749" s="329"/>
      <c r="M749" s="329"/>
      <c r="N749" s="329"/>
      <c r="O749" s="329"/>
      <c r="P749" s="329"/>
      <c r="Q749" s="330"/>
      <c r="R749" s="330"/>
      <c r="S749" s="330"/>
      <c r="T749" s="330"/>
      <c r="U749" s="331"/>
      <c r="V749"/>
    </row>
    <row r="750" spans="1:22" s="55" customFormat="1" x14ac:dyDescent="0.25">
      <c r="A750" s="326">
        <v>1</v>
      </c>
      <c r="B750" s="332" t="s">
        <v>158</v>
      </c>
      <c r="C750" s="333">
        <v>1791074.38</v>
      </c>
      <c r="D750" s="329">
        <v>158925.62</v>
      </c>
      <c r="E750" s="329"/>
      <c r="F750" s="329"/>
      <c r="G750" s="329"/>
      <c r="H750" s="329"/>
      <c r="I750" s="329"/>
      <c r="J750" s="329"/>
      <c r="K750" s="329"/>
      <c r="L750" s="329"/>
      <c r="M750" s="329"/>
      <c r="N750" s="329"/>
      <c r="O750" s="329"/>
      <c r="P750" s="329"/>
      <c r="Q750" s="330"/>
      <c r="R750" s="330"/>
      <c r="S750" s="330"/>
      <c r="T750" s="330"/>
      <c r="U750" s="334">
        <f>SUM(C750:S750)</f>
        <v>1950000</v>
      </c>
      <c r="V750"/>
    </row>
    <row r="751" spans="1:22" x14ac:dyDescent="0.25">
      <c r="A751" s="6"/>
      <c r="B751" s="89"/>
      <c r="C751" s="69"/>
      <c r="D751" s="69"/>
      <c r="E751" s="69"/>
      <c r="F751" s="69"/>
      <c r="G751" s="69"/>
      <c r="H751" s="69"/>
      <c r="I751" s="69"/>
      <c r="J751" s="69"/>
      <c r="K751" s="69"/>
      <c r="L751" s="70"/>
      <c r="M751" s="90"/>
      <c r="N751" s="90"/>
      <c r="O751" s="90"/>
      <c r="P751" s="90"/>
      <c r="Q751" s="90"/>
      <c r="R751" s="90"/>
      <c r="S751" s="90"/>
      <c r="T751" s="90"/>
      <c r="U751" s="71"/>
    </row>
    <row r="752" spans="1:22" x14ac:dyDescent="0.25">
      <c r="A752" s="6">
        <v>2</v>
      </c>
      <c r="B752" s="96" t="s">
        <v>159</v>
      </c>
      <c r="C752" s="73"/>
      <c r="D752" s="73"/>
      <c r="E752" s="73"/>
      <c r="F752" s="73"/>
      <c r="G752" s="73"/>
      <c r="H752" s="73"/>
      <c r="I752" s="73"/>
      <c r="J752" s="73"/>
      <c r="K752" s="73"/>
      <c r="L752" s="91"/>
      <c r="M752" s="91"/>
      <c r="N752" s="91"/>
      <c r="O752" s="91"/>
      <c r="P752" s="91"/>
      <c r="Q752" s="91"/>
      <c r="R752" s="91"/>
      <c r="S752" s="91"/>
      <c r="T752" s="91"/>
      <c r="U752" s="75">
        <f>SUM(C752:S752)</f>
        <v>0</v>
      </c>
    </row>
    <row r="753" spans="1:22" x14ac:dyDescent="0.25">
      <c r="A753" s="326"/>
      <c r="B753" s="327"/>
      <c r="C753" s="328"/>
      <c r="D753" s="328"/>
      <c r="E753" s="328"/>
      <c r="F753" s="328"/>
      <c r="G753" s="328"/>
      <c r="H753" s="328"/>
      <c r="I753" s="328"/>
      <c r="J753" s="328"/>
      <c r="K753" s="328"/>
      <c r="L753" s="329"/>
      <c r="M753" s="329"/>
      <c r="N753" s="329"/>
      <c r="O753" s="329"/>
      <c r="P753" s="329"/>
      <c r="Q753" s="330"/>
      <c r="R753" s="330"/>
      <c r="S753" s="330"/>
      <c r="T753" s="330"/>
      <c r="U753" s="331"/>
    </row>
    <row r="754" spans="1:22" x14ac:dyDescent="0.25">
      <c r="A754" s="326">
        <v>3</v>
      </c>
      <c r="B754" s="332" t="s">
        <v>160</v>
      </c>
      <c r="C754" s="333"/>
      <c r="D754" s="329"/>
      <c r="E754" s="329"/>
      <c r="F754" s="329"/>
      <c r="G754" s="329"/>
      <c r="H754" s="329"/>
      <c r="I754" s="329"/>
      <c r="J754" s="329"/>
      <c r="K754" s="329"/>
      <c r="L754" s="329"/>
      <c r="M754" s="329"/>
      <c r="N754" s="329"/>
      <c r="O754" s="329"/>
      <c r="P754" s="329"/>
      <c r="Q754" s="330"/>
      <c r="R754" s="330"/>
      <c r="S754" s="330"/>
      <c r="T754" s="330"/>
      <c r="U754" s="334">
        <f>SUM(C754:S754)</f>
        <v>0</v>
      </c>
    </row>
    <row r="755" spans="1:22" s="55" customFormat="1" x14ac:dyDescent="0.25">
      <c r="A755" s="6"/>
      <c r="B755" s="89"/>
      <c r="C755" s="69"/>
      <c r="D755" s="69"/>
      <c r="E755" s="69"/>
      <c r="F755" s="69"/>
      <c r="G755" s="69"/>
      <c r="H755" s="69"/>
      <c r="I755" s="69"/>
      <c r="J755" s="69"/>
      <c r="K755" s="69"/>
      <c r="L755" s="70"/>
      <c r="M755" s="90"/>
      <c r="N755" s="90"/>
      <c r="O755" s="90"/>
      <c r="P755" s="90"/>
      <c r="Q755" s="90"/>
      <c r="R755" s="90"/>
      <c r="S755" s="90"/>
      <c r="T755" s="90"/>
      <c r="U755" s="71"/>
      <c r="V755"/>
    </row>
    <row r="756" spans="1:22" s="55" customFormat="1" x14ac:dyDescent="0.25">
      <c r="A756" s="6">
        <v>4</v>
      </c>
      <c r="B756" s="96" t="s">
        <v>161</v>
      </c>
      <c r="C756" s="73"/>
      <c r="D756" s="73"/>
      <c r="E756" s="73"/>
      <c r="F756" s="73"/>
      <c r="G756" s="73"/>
      <c r="H756" s="73"/>
      <c r="I756" s="73"/>
      <c r="J756" s="73"/>
      <c r="K756" s="73"/>
      <c r="L756" s="91"/>
      <c r="M756" s="91"/>
      <c r="N756" s="91"/>
      <c r="O756" s="91"/>
      <c r="P756" s="91"/>
      <c r="Q756" s="91"/>
      <c r="R756" s="91"/>
      <c r="S756" s="91"/>
      <c r="T756" s="91"/>
      <c r="U756" s="75">
        <f>SUM(C756:S756)</f>
        <v>0</v>
      </c>
      <c r="V756"/>
    </row>
    <row r="757" spans="1:22" x14ac:dyDescent="0.25">
      <c r="A757" s="326"/>
      <c r="B757" s="327"/>
      <c r="C757" s="328">
        <v>44469</v>
      </c>
      <c r="D757" s="328">
        <v>44596</v>
      </c>
      <c r="E757" s="328"/>
      <c r="F757" s="328"/>
      <c r="G757" s="328"/>
      <c r="H757" s="328"/>
      <c r="I757" s="328"/>
      <c r="J757" s="328"/>
      <c r="K757" s="328"/>
      <c r="L757" s="329"/>
      <c r="M757" s="329"/>
      <c r="N757" s="329"/>
      <c r="O757" s="329"/>
      <c r="P757" s="329"/>
      <c r="Q757" s="330"/>
      <c r="R757" s="330"/>
      <c r="S757" s="330"/>
      <c r="T757" s="330"/>
      <c r="U757" s="331"/>
    </row>
    <row r="758" spans="1:22" x14ac:dyDescent="0.25">
      <c r="A758" s="326">
        <v>5</v>
      </c>
      <c r="B758" s="332" t="s">
        <v>162</v>
      </c>
      <c r="C758" s="333">
        <v>428000</v>
      </c>
      <c r="D758" s="329">
        <v>450000</v>
      </c>
      <c r="E758" s="329"/>
      <c r="F758" s="329"/>
      <c r="G758" s="329"/>
      <c r="H758" s="329"/>
      <c r="I758" s="329"/>
      <c r="J758" s="329"/>
      <c r="K758" s="329"/>
      <c r="L758" s="329"/>
      <c r="M758" s="329"/>
      <c r="N758" s="329"/>
      <c r="O758" s="329"/>
      <c r="P758" s="329"/>
      <c r="Q758" s="330"/>
      <c r="R758" s="330"/>
      <c r="S758" s="330"/>
      <c r="T758" s="330"/>
      <c r="U758" s="334">
        <f>SUM(C758:S758)</f>
        <v>878000</v>
      </c>
    </row>
    <row r="759" spans="1:22" x14ac:dyDescent="0.25">
      <c r="A759" s="6"/>
      <c r="B759" s="89"/>
      <c r="C759" s="69">
        <v>44407</v>
      </c>
      <c r="D759" s="69">
        <v>44455</v>
      </c>
      <c r="E759" s="69"/>
      <c r="F759" s="69"/>
      <c r="G759" s="69"/>
      <c r="H759" s="69"/>
      <c r="I759" s="69"/>
      <c r="J759" s="69"/>
      <c r="K759" s="69"/>
      <c r="L759" s="70"/>
      <c r="M759" s="90"/>
      <c r="N759" s="90"/>
      <c r="O759" s="90"/>
      <c r="P759" s="90"/>
      <c r="Q759" s="90"/>
      <c r="R759" s="90"/>
      <c r="S759" s="90"/>
      <c r="T759" s="90"/>
      <c r="U759" s="71"/>
    </row>
    <row r="760" spans="1:22" x14ac:dyDescent="0.25">
      <c r="A760" s="6">
        <v>6</v>
      </c>
      <c r="B760" s="96" t="s">
        <v>163</v>
      </c>
      <c r="C760" s="73">
        <v>3699.52</v>
      </c>
      <c r="D760" s="73">
        <v>638000</v>
      </c>
      <c r="E760" s="73"/>
      <c r="F760" s="73"/>
      <c r="G760" s="73"/>
      <c r="H760" s="73"/>
      <c r="I760" s="73"/>
      <c r="J760" s="73"/>
      <c r="K760" s="73"/>
      <c r="L760" s="91"/>
      <c r="M760" s="91"/>
      <c r="N760" s="91"/>
      <c r="O760" s="91"/>
      <c r="P760" s="91"/>
      <c r="Q760" s="91"/>
      <c r="R760" s="91"/>
      <c r="S760" s="91"/>
      <c r="T760" s="91"/>
      <c r="U760" s="75">
        <f>SUM(C760:S760)</f>
        <v>641699.52</v>
      </c>
    </row>
    <row r="761" spans="1:22" x14ac:dyDescent="0.25">
      <c r="A761" s="326"/>
      <c r="B761" s="327"/>
      <c r="C761" s="328">
        <v>44393</v>
      </c>
      <c r="D761" s="328"/>
      <c r="E761" s="328"/>
      <c r="F761" s="328"/>
      <c r="G761" s="328"/>
      <c r="H761" s="328"/>
      <c r="I761" s="328"/>
      <c r="J761" s="328"/>
      <c r="K761" s="328"/>
      <c r="L761" s="329"/>
      <c r="M761" s="329"/>
      <c r="N761" s="329"/>
      <c r="O761" s="329"/>
      <c r="P761" s="329"/>
      <c r="Q761" s="330"/>
      <c r="R761" s="330"/>
      <c r="S761" s="330"/>
      <c r="T761" s="330"/>
      <c r="U761" s="331"/>
    </row>
    <row r="762" spans="1:22" x14ac:dyDescent="0.25">
      <c r="A762" s="326">
        <v>7</v>
      </c>
      <c r="B762" s="332" t="s">
        <v>164</v>
      </c>
      <c r="C762" s="333">
        <v>222500</v>
      </c>
      <c r="D762" s="329"/>
      <c r="E762" s="329"/>
      <c r="F762" s="329"/>
      <c r="G762" s="329"/>
      <c r="H762" s="329"/>
      <c r="I762" s="329"/>
      <c r="J762" s="329"/>
      <c r="K762" s="329"/>
      <c r="L762" s="329"/>
      <c r="M762" s="329"/>
      <c r="N762" s="329"/>
      <c r="O762" s="329"/>
      <c r="P762" s="329"/>
      <c r="Q762" s="330"/>
      <c r="R762" s="330"/>
      <c r="S762" s="330"/>
      <c r="T762" s="330"/>
      <c r="U762" s="334">
        <f>SUM(C762:S762)</f>
        <v>222500</v>
      </c>
    </row>
    <row r="763" spans="1:22" s="55" customFormat="1" x14ac:dyDescent="0.25">
      <c r="A763" s="6"/>
      <c r="B763" s="89"/>
      <c r="C763" s="69"/>
      <c r="D763" s="69"/>
      <c r="E763" s="69"/>
      <c r="F763" s="69"/>
      <c r="G763" s="69"/>
      <c r="H763" s="69"/>
      <c r="I763" s="69"/>
      <c r="J763" s="69"/>
      <c r="K763" s="69"/>
      <c r="L763" s="70"/>
      <c r="M763" s="90"/>
      <c r="N763" s="90"/>
      <c r="O763" s="90"/>
      <c r="P763" s="90"/>
      <c r="Q763" s="90"/>
      <c r="R763" s="90"/>
      <c r="S763" s="90"/>
      <c r="T763" s="90"/>
      <c r="U763" s="71"/>
      <c r="V763"/>
    </row>
    <row r="764" spans="1:22" s="55" customFormat="1" x14ac:dyDescent="0.25">
      <c r="A764" s="6">
        <v>8</v>
      </c>
      <c r="B764" s="96" t="s">
        <v>165</v>
      </c>
      <c r="C764" s="73"/>
      <c r="D764" s="73"/>
      <c r="E764" s="73"/>
      <c r="F764" s="73"/>
      <c r="G764" s="73"/>
      <c r="H764" s="73"/>
      <c r="I764" s="73"/>
      <c r="J764" s="73"/>
      <c r="K764" s="73"/>
      <c r="L764" s="91"/>
      <c r="M764" s="91"/>
      <c r="N764" s="91"/>
      <c r="O764" s="91"/>
      <c r="P764" s="91"/>
      <c r="Q764" s="91"/>
      <c r="R764" s="91"/>
      <c r="S764" s="91"/>
      <c r="T764" s="91"/>
      <c r="U764" s="75">
        <f>SUM(C764:S764)</f>
        <v>0</v>
      </c>
      <c r="V764"/>
    </row>
    <row r="765" spans="1:22" x14ac:dyDescent="0.25">
      <c r="A765" s="326"/>
      <c r="B765" s="327"/>
      <c r="C765" s="328">
        <v>44539</v>
      </c>
      <c r="D765" s="328"/>
      <c r="E765" s="328"/>
      <c r="F765" s="328"/>
      <c r="G765" s="328"/>
      <c r="H765" s="328"/>
      <c r="I765" s="328"/>
      <c r="J765" s="328"/>
      <c r="K765" s="328"/>
      <c r="L765" s="329"/>
      <c r="M765" s="329"/>
      <c r="N765" s="329"/>
      <c r="O765" s="329"/>
      <c r="P765" s="329"/>
      <c r="Q765" s="330"/>
      <c r="R765" s="330"/>
      <c r="S765" s="330"/>
      <c r="T765" s="330"/>
      <c r="U765" s="331"/>
    </row>
    <row r="766" spans="1:22" x14ac:dyDescent="0.25">
      <c r="A766" s="326">
        <v>9</v>
      </c>
      <c r="B766" s="332" t="s">
        <v>166</v>
      </c>
      <c r="C766" s="333">
        <v>428000</v>
      </c>
      <c r="D766" s="329"/>
      <c r="E766" s="329"/>
      <c r="F766" s="329"/>
      <c r="G766" s="329"/>
      <c r="H766" s="329"/>
      <c r="I766" s="329"/>
      <c r="J766" s="329"/>
      <c r="K766" s="329"/>
      <c r="L766" s="329"/>
      <c r="M766" s="329"/>
      <c r="N766" s="329"/>
      <c r="O766" s="329"/>
      <c r="P766" s="329"/>
      <c r="Q766" s="330"/>
      <c r="R766" s="330"/>
      <c r="S766" s="330"/>
      <c r="T766" s="330"/>
      <c r="U766" s="334">
        <f>SUM(C766:S766)</f>
        <v>428000</v>
      </c>
    </row>
    <row r="767" spans="1:22" x14ac:dyDescent="0.25">
      <c r="A767" s="6"/>
      <c r="B767" s="89"/>
      <c r="C767" s="69"/>
      <c r="D767" s="69"/>
      <c r="E767" s="69"/>
      <c r="F767" s="69"/>
      <c r="G767" s="69"/>
      <c r="H767" s="69"/>
      <c r="I767" s="69"/>
      <c r="J767" s="69"/>
      <c r="K767" s="69"/>
      <c r="L767" s="70"/>
      <c r="M767" s="90"/>
      <c r="N767" s="90"/>
      <c r="O767" s="90"/>
      <c r="P767" s="90"/>
      <c r="Q767" s="90"/>
      <c r="R767" s="90"/>
      <c r="S767" s="90"/>
      <c r="T767" s="90"/>
      <c r="U767" s="71"/>
    </row>
    <row r="768" spans="1:22" x14ac:dyDescent="0.25">
      <c r="A768" s="6">
        <v>10</v>
      </c>
      <c r="B768" s="96" t="s">
        <v>577</v>
      </c>
      <c r="C768" s="73"/>
      <c r="D768" s="73"/>
      <c r="E768" s="73"/>
      <c r="F768" s="73"/>
      <c r="G768" s="73"/>
      <c r="H768" s="73"/>
      <c r="I768" s="73"/>
      <c r="J768" s="73"/>
      <c r="K768" s="73"/>
      <c r="L768" s="91"/>
      <c r="M768" s="91"/>
      <c r="N768" s="91"/>
      <c r="O768" s="91"/>
      <c r="P768" s="91"/>
      <c r="Q768" s="91"/>
      <c r="R768" s="91"/>
      <c r="S768" s="91"/>
      <c r="T768" s="91"/>
      <c r="U768" s="75">
        <f>SUM(C768:S768)</f>
        <v>0</v>
      </c>
    </row>
    <row r="769" spans="1:25" x14ac:dyDescent="0.25">
      <c r="A769" s="326"/>
      <c r="B769" s="327"/>
      <c r="C769" s="328"/>
      <c r="D769" s="328"/>
      <c r="E769" s="328"/>
      <c r="F769" s="328"/>
      <c r="G769" s="328"/>
      <c r="H769" s="328"/>
      <c r="I769" s="328"/>
      <c r="J769" s="328"/>
      <c r="K769" s="328"/>
      <c r="L769" s="329"/>
      <c r="M769" s="329"/>
      <c r="N769" s="329"/>
      <c r="O769" s="329"/>
      <c r="P769" s="329"/>
      <c r="Q769" s="330"/>
      <c r="R769" s="330"/>
      <c r="S769" s="330"/>
      <c r="T769" s="330"/>
      <c r="U769" s="331"/>
    </row>
    <row r="770" spans="1:25" x14ac:dyDescent="0.25">
      <c r="A770" s="326">
        <v>11</v>
      </c>
      <c r="B770" s="332" t="s">
        <v>167</v>
      </c>
      <c r="C770" s="333"/>
      <c r="D770" s="329"/>
      <c r="E770" s="329"/>
      <c r="F770" s="329"/>
      <c r="G770" s="329"/>
      <c r="H770" s="329"/>
      <c r="I770" s="329"/>
      <c r="J770" s="329"/>
      <c r="K770" s="329"/>
      <c r="L770" s="329"/>
      <c r="M770" s="329"/>
      <c r="N770" s="329"/>
      <c r="O770" s="329"/>
      <c r="P770" s="329"/>
      <c r="Q770" s="330"/>
      <c r="R770" s="330"/>
      <c r="S770" s="330"/>
      <c r="T770" s="330"/>
      <c r="U770" s="334">
        <f>SUM(C770:S770)</f>
        <v>0</v>
      </c>
    </row>
    <row r="771" spans="1:25" s="55" customFormat="1" x14ac:dyDescent="0.25">
      <c r="A771" s="6"/>
      <c r="B771" s="89"/>
      <c r="C771" s="69"/>
      <c r="D771" s="69"/>
      <c r="E771" s="69"/>
      <c r="F771" s="69"/>
      <c r="G771" s="69"/>
      <c r="H771" s="69"/>
      <c r="I771" s="69"/>
      <c r="J771" s="69"/>
      <c r="K771" s="69"/>
      <c r="L771" s="70"/>
      <c r="M771" s="90"/>
      <c r="N771" s="90"/>
      <c r="O771" s="90"/>
      <c r="P771" s="90"/>
      <c r="Q771" s="90"/>
      <c r="R771" s="90"/>
      <c r="S771" s="90"/>
      <c r="T771" s="90"/>
      <c r="U771" s="71"/>
      <c r="V771"/>
    </row>
    <row r="772" spans="1:25" s="55" customFormat="1" x14ac:dyDescent="0.25">
      <c r="A772" s="6">
        <v>12</v>
      </c>
      <c r="B772" s="96" t="s">
        <v>168</v>
      </c>
      <c r="C772" s="73"/>
      <c r="D772" s="73"/>
      <c r="E772" s="73"/>
      <c r="F772" s="73"/>
      <c r="G772" s="73"/>
      <c r="H772" s="73"/>
      <c r="I772" s="73"/>
      <c r="J772" s="73"/>
      <c r="K772" s="73"/>
      <c r="L772" s="91"/>
      <c r="M772" s="91"/>
      <c r="N772" s="91"/>
      <c r="O772" s="91"/>
      <c r="P772" s="91"/>
      <c r="Q772" s="91"/>
      <c r="R772" s="91"/>
      <c r="S772" s="91"/>
      <c r="T772" s="91"/>
      <c r="U772" s="75">
        <f>SUM(C772:S772)</f>
        <v>0</v>
      </c>
      <c r="V772"/>
    </row>
    <row r="773" spans="1:25" x14ac:dyDescent="0.25">
      <c r="A773" s="326"/>
      <c r="B773" s="327"/>
      <c r="C773" s="328"/>
      <c r="D773" s="328"/>
      <c r="E773" s="328"/>
      <c r="F773" s="328"/>
      <c r="G773" s="328"/>
      <c r="H773" s="328"/>
      <c r="I773" s="328"/>
      <c r="J773" s="328"/>
      <c r="K773" s="328"/>
      <c r="L773" s="329"/>
      <c r="M773" s="329"/>
      <c r="N773" s="329"/>
      <c r="O773" s="329"/>
      <c r="P773" s="329"/>
      <c r="Q773" s="330"/>
      <c r="R773" s="330"/>
      <c r="S773" s="330"/>
      <c r="T773" s="330"/>
      <c r="U773" s="331"/>
    </row>
    <row r="774" spans="1:25" x14ac:dyDescent="0.25">
      <c r="A774" s="326">
        <v>13</v>
      </c>
      <c r="B774" s="332" t="s">
        <v>169</v>
      </c>
      <c r="C774" s="333"/>
      <c r="D774" s="329"/>
      <c r="E774" s="329"/>
      <c r="F774" s="329"/>
      <c r="G774" s="329"/>
      <c r="H774" s="329"/>
      <c r="I774" s="329"/>
      <c r="J774" s="329"/>
      <c r="K774" s="329"/>
      <c r="L774" s="329"/>
      <c r="M774" s="329"/>
      <c r="N774" s="329"/>
      <c r="O774" s="329"/>
      <c r="P774" s="329"/>
      <c r="Q774" s="330"/>
      <c r="R774" s="330"/>
      <c r="S774" s="330"/>
      <c r="T774" s="330"/>
      <c r="U774" s="334">
        <f>SUM(C774:S774)</f>
        <v>0</v>
      </c>
    </row>
    <row r="775" spans="1:25" s="55" customFormat="1" x14ac:dyDescent="0.25">
      <c r="A775" s="6"/>
      <c r="B775" s="89"/>
      <c r="C775" s="69"/>
      <c r="D775" s="69"/>
      <c r="E775" s="69"/>
      <c r="F775" s="69"/>
      <c r="G775" s="69"/>
      <c r="H775" s="69"/>
      <c r="I775" s="69"/>
      <c r="J775" s="69"/>
      <c r="K775" s="69"/>
      <c r="L775" s="70"/>
      <c r="M775" s="90"/>
      <c r="N775" s="90"/>
      <c r="O775" s="90"/>
      <c r="P775" s="90"/>
      <c r="Q775" s="90"/>
      <c r="R775" s="90"/>
      <c r="S775" s="90"/>
      <c r="T775" s="90"/>
      <c r="U775" s="71"/>
      <c r="V775"/>
    </row>
    <row r="776" spans="1:25" s="55" customFormat="1" x14ac:dyDescent="0.25">
      <c r="A776" s="6">
        <v>14</v>
      </c>
      <c r="B776" s="96" t="s">
        <v>170</v>
      </c>
      <c r="C776" s="73"/>
      <c r="D776" s="73"/>
      <c r="E776" s="73"/>
      <c r="F776" s="73"/>
      <c r="G776" s="73"/>
      <c r="H776" s="73"/>
      <c r="I776" s="73"/>
      <c r="J776" s="73"/>
      <c r="K776" s="73"/>
      <c r="L776" s="91"/>
      <c r="M776" s="91"/>
      <c r="N776" s="91"/>
      <c r="O776" s="91"/>
      <c r="P776" s="91"/>
      <c r="Q776" s="91"/>
      <c r="R776" s="91"/>
      <c r="S776" s="91"/>
      <c r="T776" s="91"/>
      <c r="U776" s="75">
        <f>SUM(C776:S776)</f>
        <v>0</v>
      </c>
      <c r="V776"/>
    </row>
    <row r="777" spans="1:25" x14ac:dyDescent="0.25">
      <c r="A777" s="326"/>
      <c r="B777" s="327"/>
      <c r="C777" s="328"/>
      <c r="D777" s="328"/>
      <c r="E777" s="328"/>
      <c r="F777" s="328"/>
      <c r="G777" s="328"/>
      <c r="H777" s="328"/>
      <c r="I777" s="328"/>
      <c r="J777" s="328"/>
      <c r="K777" s="328"/>
      <c r="L777" s="329"/>
      <c r="M777" s="329"/>
      <c r="N777" s="329"/>
      <c r="O777" s="329"/>
      <c r="P777" s="329"/>
      <c r="Q777" s="330"/>
      <c r="R777" s="330"/>
      <c r="S777" s="330"/>
      <c r="T777" s="330"/>
      <c r="U777" s="331"/>
    </row>
    <row r="778" spans="1:25" x14ac:dyDescent="0.25">
      <c r="A778" s="326">
        <v>15</v>
      </c>
      <c r="B778" s="332" t="s">
        <v>171</v>
      </c>
      <c r="C778" s="333"/>
      <c r="D778" s="329"/>
      <c r="E778" s="329"/>
      <c r="F778" s="329"/>
      <c r="G778" s="329"/>
      <c r="H778" s="329"/>
      <c r="I778" s="329"/>
      <c r="J778" s="329"/>
      <c r="K778" s="329"/>
      <c r="L778" s="329"/>
      <c r="M778" s="329"/>
      <c r="N778" s="329"/>
      <c r="O778" s="329"/>
      <c r="P778" s="329"/>
      <c r="Q778" s="330"/>
      <c r="R778" s="330"/>
      <c r="S778" s="330"/>
      <c r="T778" s="330"/>
      <c r="U778" s="334">
        <f>SUM(C778:S778)</f>
        <v>0</v>
      </c>
    </row>
    <row r="779" spans="1:25" s="55" customFormat="1" x14ac:dyDescent="0.25">
      <c r="A779" s="6"/>
      <c r="B779" s="89"/>
      <c r="C779" s="69"/>
      <c r="D779" s="69"/>
      <c r="E779" s="69"/>
      <c r="F779" s="69"/>
      <c r="G779" s="69"/>
      <c r="H779" s="69"/>
      <c r="I779" s="69"/>
      <c r="J779" s="69"/>
      <c r="K779" s="69"/>
      <c r="L779" s="70"/>
      <c r="M779" s="90"/>
      <c r="N779" s="90"/>
      <c r="O779" s="90"/>
      <c r="P779" s="90"/>
      <c r="Q779" s="90"/>
      <c r="R779" s="90"/>
      <c r="S779" s="90"/>
      <c r="T779" s="90"/>
      <c r="U779" s="71"/>
      <c r="V779"/>
    </row>
    <row r="780" spans="1:25" s="55" customFormat="1" x14ac:dyDescent="0.25">
      <c r="A780" s="6">
        <v>16</v>
      </c>
      <c r="B780" s="96"/>
      <c r="C780" s="73"/>
      <c r="D780" s="73"/>
      <c r="E780" s="73"/>
      <c r="F780" s="73"/>
      <c r="G780" s="73"/>
      <c r="H780" s="73"/>
      <c r="I780" s="73"/>
      <c r="J780" s="73"/>
      <c r="K780" s="73"/>
      <c r="L780" s="91"/>
      <c r="M780" s="91"/>
      <c r="N780" s="91"/>
      <c r="O780" s="91"/>
      <c r="P780" s="91"/>
      <c r="Q780" s="91"/>
      <c r="R780" s="91"/>
      <c r="S780" s="91"/>
      <c r="T780" s="91"/>
      <c r="U780" s="75">
        <f>SUM(C780:S780)</f>
        <v>0</v>
      </c>
      <c r="V780"/>
    </row>
    <row r="781" spans="1:25" x14ac:dyDescent="0.25">
      <c r="A781" s="326"/>
      <c r="B781" s="327"/>
      <c r="C781" s="328"/>
      <c r="D781" s="328"/>
      <c r="E781" s="328"/>
      <c r="F781" s="328"/>
      <c r="G781" s="328"/>
      <c r="H781" s="328"/>
      <c r="I781" s="328"/>
      <c r="J781" s="328"/>
      <c r="K781" s="328"/>
      <c r="L781" s="329"/>
      <c r="M781" s="329"/>
      <c r="N781" s="329"/>
      <c r="O781" s="329"/>
      <c r="P781" s="329"/>
      <c r="Q781" s="330"/>
      <c r="R781" s="330"/>
      <c r="S781" s="330"/>
      <c r="T781" s="330"/>
      <c r="U781" s="331"/>
    </row>
    <row r="782" spans="1:25" ht="15.75" thickBot="1" x14ac:dyDescent="0.3">
      <c r="A782" s="326"/>
      <c r="B782" s="332"/>
      <c r="C782" s="375"/>
      <c r="D782" s="376"/>
      <c r="E782" s="376"/>
      <c r="F782" s="376"/>
      <c r="G782" s="376"/>
      <c r="H782" s="376"/>
      <c r="I782" s="376"/>
      <c r="J782" s="376"/>
      <c r="K782" s="376"/>
      <c r="L782" s="376"/>
      <c r="M782" s="376"/>
      <c r="N782" s="376"/>
      <c r="O782" s="376"/>
      <c r="P782" s="376"/>
      <c r="Q782" s="377"/>
      <c r="R782" s="377"/>
      <c r="S782" s="377"/>
      <c r="T782" s="378"/>
      <c r="U782" s="334">
        <f>SUM(C782:S782)</f>
        <v>0</v>
      </c>
    </row>
    <row r="783" spans="1:25" ht="15.75" thickBot="1" x14ac:dyDescent="0.3">
      <c r="A783" s="6"/>
      <c r="R783" s="25"/>
      <c r="S783" s="97"/>
      <c r="T783" s="97" t="s">
        <v>186</v>
      </c>
      <c r="U783" s="98">
        <f>SUM(U411:U782)</f>
        <v>45563894.189999998</v>
      </c>
      <c r="V783">
        <f>Gráfico!K6</f>
        <v>-201652.38999999998</v>
      </c>
      <c r="W783" s="55">
        <f>U783+V783</f>
        <v>45362241.799999997</v>
      </c>
      <c r="X783" s="55"/>
      <c r="Y783" s="55"/>
    </row>
    <row r="784" spans="1:25" x14ac:dyDescent="0.25">
      <c r="A784" s="6"/>
      <c r="D784" s="99"/>
      <c r="V784" t="s">
        <v>550</v>
      </c>
      <c r="W784" s="55"/>
      <c r="X784" s="55"/>
      <c r="Y784" s="55"/>
    </row>
  </sheetData>
  <mergeCells count="17">
    <mergeCell ref="A5:B5"/>
    <mergeCell ref="A195:B195"/>
    <mergeCell ref="C195:C196"/>
    <mergeCell ref="A196:B196"/>
    <mergeCell ref="C387:C388"/>
    <mergeCell ref="U409:U410"/>
    <mergeCell ref="D387:D388"/>
    <mergeCell ref="F387:F388"/>
    <mergeCell ref="H387:H388"/>
    <mergeCell ref="E387:E388"/>
    <mergeCell ref="G387:G388"/>
    <mergeCell ref="Q195:Q196"/>
    <mergeCell ref="G195:G196"/>
    <mergeCell ref="I387:I388"/>
    <mergeCell ref="J387:J388"/>
    <mergeCell ref="J195:J196"/>
    <mergeCell ref="M195:M19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42"/>
  <sheetViews>
    <sheetView zoomScaleNormal="100" workbookViewId="0">
      <pane ySplit="1" topLeftCell="A1056" activePane="bottomLeft" state="frozen"/>
      <selection pane="bottomLeft" activeCell="B1064" sqref="B1064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1" t="s">
        <v>191</v>
      </c>
      <c r="L1" s="342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3" t="s">
        <v>417</v>
      </c>
      <c r="C23" s="344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5">
        <v>44393</v>
      </c>
      <c r="B32" s="346" t="s">
        <v>467</v>
      </c>
      <c r="C32" s="347"/>
      <c r="D32" s="347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3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5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2" t="s">
        <v>479</v>
      </c>
      <c r="C134" s="360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2" t="s">
        <v>480</v>
      </c>
      <c r="C135" s="361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3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5"/>
      <c r="B183" s="346" t="s">
        <v>482</v>
      </c>
      <c r="C183" s="347"/>
      <c r="D183" s="347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5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2" t="s">
        <v>488</v>
      </c>
      <c r="C283" s="360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2" t="s">
        <v>489</v>
      </c>
      <c r="C284" s="361">
        <f>198.83*3968</f>
        <v>788957.44000000006</v>
      </c>
      <c r="D284" s="167"/>
      <c r="E284" s="285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5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6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5">
        <v>44459</v>
      </c>
      <c r="B347" s="350" t="s">
        <v>483</v>
      </c>
      <c r="C347" s="347"/>
      <c r="D347" s="347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7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6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5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2" t="s">
        <v>498</v>
      </c>
      <c r="C433" s="360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2" t="s">
        <v>499</v>
      </c>
      <c r="C434" s="361">
        <f>53.91*4116</f>
        <v>221893.56</v>
      </c>
      <c r="D434" s="167"/>
      <c r="E434" s="285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5">
        <v>44494</v>
      </c>
      <c r="B522" s="350" t="s">
        <v>483</v>
      </c>
      <c r="C522" s="347"/>
      <c r="D522" s="347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5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2" t="s">
        <v>521</v>
      </c>
      <c r="C572" s="360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2" t="s">
        <v>522</v>
      </c>
      <c r="C573" s="361">
        <f>55.05*4177</f>
        <v>229943.84999999998</v>
      </c>
      <c r="D573" s="167"/>
      <c r="E573" s="285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531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532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534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5">
        <v>44529</v>
      </c>
      <c r="B721" s="350" t="s">
        <v>483</v>
      </c>
      <c r="C721" s="347"/>
      <c r="D721" s="347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535</v>
      </c>
      <c r="C729" s="355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2" t="s">
        <v>537</v>
      </c>
      <c r="C730" s="360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2" t="s">
        <v>536</v>
      </c>
      <c r="C731" s="361">
        <f>70.77*4309</f>
        <v>304947.93</v>
      </c>
      <c r="D731" s="167"/>
      <c r="E731" s="285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538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539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540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541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542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543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544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545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546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547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6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272</v>
      </c>
      <c r="C784" s="154">
        <v>108449.88</v>
      </c>
      <c r="D784" s="132"/>
      <c r="E784" s="133">
        <f t="shared" si="16"/>
        <v>8915269.7574485037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223</v>
      </c>
      <c r="C785" s="154">
        <v>4225.32</v>
      </c>
      <c r="D785" s="132"/>
      <c r="E785" s="133">
        <f t="shared" si="16"/>
        <v>8919495.077448504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209</v>
      </c>
      <c r="C786" s="154">
        <v>21126.6</v>
      </c>
      <c r="D786" s="132"/>
      <c r="E786" s="133">
        <f t="shared" si="16"/>
        <v>8940621.6774485037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308</v>
      </c>
      <c r="C787" s="154">
        <v>18277.05</v>
      </c>
      <c r="D787" s="132"/>
      <c r="E787" s="133">
        <f t="shared" si="16"/>
        <v>8958898.7274485044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472</v>
      </c>
      <c r="C788" s="154">
        <v>12675.96</v>
      </c>
      <c r="D788" s="132"/>
      <c r="E788" s="133">
        <f t="shared" ref="E788:E851" si="17">E787+C788-D788</f>
        <v>8971574.6874485053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279</v>
      </c>
      <c r="C789" s="154">
        <v>21126.6</v>
      </c>
      <c r="D789" s="132"/>
      <c r="E789" s="133">
        <f t="shared" si="17"/>
        <v>8992701.2874485049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232</v>
      </c>
      <c r="C790" s="154">
        <v>21126.6</v>
      </c>
      <c r="D790" s="132"/>
      <c r="E790" s="133">
        <f t="shared" si="17"/>
        <v>9013827.8874485046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197</v>
      </c>
      <c r="C791" s="154">
        <v>4225.32</v>
      </c>
      <c r="D791" s="132"/>
      <c r="E791" s="133">
        <f t="shared" si="17"/>
        <v>9018053.2074485049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44547</v>
      </c>
      <c r="B792" s="131" t="s">
        <v>326</v>
      </c>
      <c r="C792" s="154">
        <v>21126.6</v>
      </c>
      <c r="D792" s="132"/>
      <c r="E792" s="133">
        <f t="shared" si="17"/>
        <v>9039179.8074485045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222</v>
      </c>
      <c r="C793" s="154">
        <v>21126.6</v>
      </c>
      <c r="D793" s="132"/>
      <c r="E793" s="133">
        <f t="shared" si="17"/>
        <v>9060306.4074485041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300</v>
      </c>
      <c r="C794" s="154">
        <v>28168.799999999999</v>
      </c>
      <c r="D794" s="132"/>
      <c r="E794" s="133">
        <f t="shared" si="17"/>
        <v>9088475.2074485049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228</v>
      </c>
      <c r="C795" s="154">
        <v>23943.48</v>
      </c>
      <c r="D795" s="132"/>
      <c r="E795" s="133">
        <f t="shared" si="17"/>
        <v>9112418.6874485053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281</v>
      </c>
      <c r="C796" s="154">
        <v>94365.48</v>
      </c>
      <c r="D796" s="132"/>
      <c r="E796" s="133">
        <f t="shared" si="17"/>
        <v>9206784.1674485058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214</v>
      </c>
      <c r="C797" s="154">
        <v>12675.96</v>
      </c>
      <c r="D797" s="132"/>
      <c r="E797" s="133">
        <f t="shared" si="17"/>
        <v>9219460.1274485067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218</v>
      </c>
      <c r="C798" s="154">
        <v>97182.36</v>
      </c>
      <c r="D798" s="132"/>
      <c r="E798" s="133">
        <f t="shared" si="17"/>
        <v>9316642.4874485061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267</v>
      </c>
      <c r="C799" s="154">
        <v>21126.6</v>
      </c>
      <c r="D799" s="132"/>
      <c r="E799" s="133">
        <f t="shared" si="17"/>
        <v>9337769.0874485057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276</v>
      </c>
      <c r="C800" s="154">
        <v>21126.6</v>
      </c>
      <c r="D800" s="132"/>
      <c r="E800" s="133">
        <f t="shared" si="17"/>
        <v>9358895.6874485053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44550</v>
      </c>
      <c r="B801" s="131" t="s">
        <v>299</v>
      </c>
      <c r="C801" s="154">
        <v>30985.68</v>
      </c>
      <c r="D801" s="132"/>
      <c r="E801" s="133">
        <f t="shared" si="17"/>
        <v>9389881.367448505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469</v>
      </c>
      <c r="C802" s="154">
        <v>54929.16</v>
      </c>
      <c r="D802" s="132"/>
      <c r="E802" s="133">
        <f t="shared" si="17"/>
        <v>9444810.5274485052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239</v>
      </c>
      <c r="C803" s="154">
        <v>54929.16</v>
      </c>
      <c r="D803" s="132"/>
      <c r="E803" s="133">
        <f t="shared" si="17"/>
        <v>9499739.6874485053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453</v>
      </c>
      <c r="C804" s="154">
        <v>54929.16</v>
      </c>
      <c r="D804" s="132"/>
      <c r="E804" s="133">
        <f t="shared" si="17"/>
        <v>9554668.8474485055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199</v>
      </c>
      <c r="C805" s="154">
        <v>2816.88</v>
      </c>
      <c r="D805" s="132"/>
      <c r="E805" s="133">
        <f t="shared" si="17"/>
        <v>9557485.7274485063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230</v>
      </c>
      <c r="C806" s="154">
        <v>21126.6</v>
      </c>
      <c r="D806" s="132"/>
      <c r="E806" s="133">
        <f t="shared" si="17"/>
        <v>9578612.3274485059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307</v>
      </c>
      <c r="C807" s="154">
        <v>45803.34</v>
      </c>
      <c r="D807" s="132"/>
      <c r="E807" s="133">
        <f t="shared" si="17"/>
        <v>9624415.6674485058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302</v>
      </c>
      <c r="C808" s="154">
        <v>52538.2</v>
      </c>
      <c r="D808" s="132"/>
      <c r="E808" s="133">
        <f t="shared" si="17"/>
        <v>9676953.867448505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331</v>
      </c>
      <c r="C809" s="154">
        <v>36619.440000000002</v>
      </c>
      <c r="D809" s="132"/>
      <c r="E809" s="133">
        <f t="shared" si="17"/>
        <v>9713573.3074485045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297</v>
      </c>
      <c r="C810" s="154">
        <v>42253.2</v>
      </c>
      <c r="D810" s="132"/>
      <c r="E810" s="133">
        <f t="shared" si="17"/>
        <v>9755826.5074485037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290</v>
      </c>
      <c r="C811" s="154">
        <v>28168.799999999999</v>
      </c>
      <c r="D811" s="132"/>
      <c r="E811" s="133">
        <f t="shared" si="17"/>
        <v>9783995.3074485045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44551</v>
      </c>
      <c r="B812" s="131" t="s">
        <v>432</v>
      </c>
      <c r="C812" s="154">
        <v>8450.64</v>
      </c>
      <c r="D812" s="132"/>
      <c r="E812" s="133">
        <f t="shared" si="17"/>
        <v>9792445.9474485051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444</v>
      </c>
      <c r="C813" s="154">
        <v>12675.96</v>
      </c>
      <c r="D813" s="132"/>
      <c r="E813" s="133">
        <f t="shared" si="17"/>
        <v>9805121.907448506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449</v>
      </c>
      <c r="C814" s="154">
        <v>12675.96</v>
      </c>
      <c r="D814" s="132"/>
      <c r="E814" s="133">
        <f t="shared" si="17"/>
        <v>9817797.8674485069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484</v>
      </c>
      <c r="C815" s="154">
        <v>12675.96</v>
      </c>
      <c r="D815" s="132"/>
      <c r="E815" s="133">
        <f t="shared" si="17"/>
        <v>9830473.8274485078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240</v>
      </c>
      <c r="C816" s="154">
        <v>26495.37</v>
      </c>
      <c r="D816" s="132"/>
      <c r="E816" s="133">
        <f t="shared" si="17"/>
        <v>9856969.197448507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275</v>
      </c>
      <c r="C817" s="154">
        <v>12675.96</v>
      </c>
      <c r="D817" s="132"/>
      <c r="E817" s="133">
        <f t="shared" si="17"/>
        <v>9869645.1574485078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44552</v>
      </c>
      <c r="B818" s="131" t="s">
        <v>305</v>
      </c>
      <c r="C818" s="154">
        <v>15492.84</v>
      </c>
      <c r="D818" s="132"/>
      <c r="E818" s="133">
        <f t="shared" si="17"/>
        <v>9885137.9974485077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433</v>
      </c>
      <c r="C819" s="154">
        <f>23130.2+1943.8</f>
        <v>25074</v>
      </c>
      <c r="D819" s="132"/>
      <c r="E819" s="133">
        <f t="shared" si="17"/>
        <v>9910211.9974485077</v>
      </c>
      <c r="F819" s="101"/>
      <c r="G819" s="165"/>
      <c r="H819" s="294"/>
      <c r="I819" s="135"/>
      <c r="J819" s="287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224</v>
      </c>
      <c r="C820" s="154">
        <v>8450.64</v>
      </c>
      <c r="D820" s="132"/>
      <c r="E820" s="133">
        <f t="shared" si="17"/>
        <v>9918662.6374485083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247</v>
      </c>
      <c r="C821" s="154">
        <v>8450.64</v>
      </c>
      <c r="D821" s="132"/>
      <c r="E821" s="133">
        <f>E820+C821-D821</f>
        <v>9927113.2774485089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248</v>
      </c>
      <c r="C822" s="154">
        <v>21126.6</v>
      </c>
      <c r="D822" s="132"/>
      <c r="E822" s="133">
        <f>E821+C822-D822</f>
        <v>9948239.8774485085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249</v>
      </c>
      <c r="C823" s="154">
        <v>36619.440000000002</v>
      </c>
      <c r="D823" s="132"/>
      <c r="E823" s="133">
        <f t="shared" si="17"/>
        <v>9984859.317448508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251</v>
      </c>
      <c r="C824" s="154">
        <v>30985.68</v>
      </c>
      <c r="D824" s="132"/>
      <c r="E824" s="133">
        <f t="shared" si="17"/>
        <v>10015844.997448508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226</v>
      </c>
      <c r="C825" s="154">
        <v>8450.64</v>
      </c>
      <c r="D825" s="132"/>
      <c r="E825" s="133">
        <f t="shared" si="17"/>
        <v>10024295.637448508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253</v>
      </c>
      <c r="C826" s="154">
        <v>12675.96</v>
      </c>
      <c r="D826" s="132"/>
      <c r="E826" s="133">
        <f t="shared" si="17"/>
        <v>10036971.597448509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273</v>
      </c>
      <c r="C827" s="154">
        <v>130984.92</v>
      </c>
      <c r="D827" s="132"/>
      <c r="E827" s="133">
        <f t="shared" si="17"/>
        <v>10167956.517448509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227</v>
      </c>
      <c r="C828" s="154">
        <v>266195.15999999997</v>
      </c>
      <c r="D828" s="132"/>
      <c r="E828" s="133">
        <f t="shared" si="17"/>
        <v>10434151.677448509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306</v>
      </c>
      <c r="C829" s="154">
        <v>21126.6</v>
      </c>
      <c r="D829" s="132"/>
      <c r="E829" s="133">
        <f t="shared" si="17"/>
        <v>10455278.277448509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255</v>
      </c>
      <c r="C830" s="154">
        <v>36619.440000000002</v>
      </c>
      <c r="D830" s="132"/>
      <c r="E830" s="133">
        <f t="shared" si="17"/>
        <v>10491897.717448508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284</v>
      </c>
      <c r="C831" s="154">
        <v>12675.96</v>
      </c>
      <c r="D831" s="132"/>
      <c r="E831" s="133">
        <f t="shared" si="17"/>
        <v>10504573.677448509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256</v>
      </c>
      <c r="C832" s="154">
        <v>87323.28</v>
      </c>
      <c r="D832" s="132"/>
      <c r="E832" s="133">
        <f t="shared" si="17"/>
        <v>10591896.957448509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274</v>
      </c>
      <c r="C833" s="154">
        <v>15492.84</v>
      </c>
      <c r="D833" s="132"/>
      <c r="E833" s="133">
        <f t="shared" si="17"/>
        <v>10607389.797448508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215</v>
      </c>
      <c r="C834" s="154">
        <v>5633.76</v>
      </c>
      <c r="D834" s="132"/>
      <c r="E834" s="133">
        <f>E833+C834-D834</f>
        <v>10613023.557448508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258</v>
      </c>
      <c r="C835" s="154">
        <v>59154.48</v>
      </c>
      <c r="D835" s="132"/>
      <c r="E835" s="133">
        <f>E834+C835-D835</f>
        <v>10672178.037448509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259</v>
      </c>
      <c r="C836" s="154">
        <v>111266.76</v>
      </c>
      <c r="D836" s="132"/>
      <c r="E836" s="133">
        <f>E835+C836-D836</f>
        <v>10783444.797448508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105</v>
      </c>
      <c r="C837" s="154">
        <v>7042.2</v>
      </c>
      <c r="D837" s="132"/>
      <c r="E837" s="133">
        <f>E836+C837-D837</f>
        <v>10790486.997448508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330</v>
      </c>
      <c r="C838" s="154">
        <v>21126.6</v>
      </c>
      <c r="D838" s="132"/>
      <c r="E838" s="133">
        <f t="shared" si="17"/>
        <v>10811613.597448507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439</v>
      </c>
      <c r="C839" s="154">
        <v>36619.440000000002</v>
      </c>
      <c r="D839" s="132"/>
      <c r="E839" s="133">
        <f t="shared" si="17"/>
        <v>10848233.037448507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262</v>
      </c>
      <c r="C840" s="154">
        <v>7042.2</v>
      </c>
      <c r="D840" s="132"/>
      <c r="E840" s="133">
        <f t="shared" si="17"/>
        <v>10855275.237448506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263</v>
      </c>
      <c r="C841" s="154">
        <v>152111.51999999999</v>
      </c>
      <c r="D841" s="132"/>
      <c r="E841" s="133">
        <f t="shared" si="17"/>
        <v>11007386.757448506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264</v>
      </c>
      <c r="C842" s="154">
        <v>12675.96</v>
      </c>
      <c r="D842" s="132"/>
      <c r="E842" s="133">
        <f t="shared" si="17"/>
        <v>11020062.717448507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265</v>
      </c>
      <c r="C843" s="154">
        <v>64788.24</v>
      </c>
      <c r="D843" s="132"/>
      <c r="E843" s="133">
        <f t="shared" si="17"/>
        <v>11084850.957448507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298</v>
      </c>
      <c r="C844" s="154">
        <v>61971.360000000001</v>
      </c>
      <c r="D844" s="132"/>
      <c r="E844" s="133">
        <f t="shared" si="17"/>
        <v>11146822.317448506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270</v>
      </c>
      <c r="C845" s="154">
        <v>4225.32</v>
      </c>
      <c r="D845" s="132"/>
      <c r="E845" s="133">
        <f t="shared" si="17"/>
        <v>11151047.637448506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207</v>
      </c>
      <c r="C846" s="154">
        <v>12675.96</v>
      </c>
      <c r="D846" s="132"/>
      <c r="E846" s="133">
        <f t="shared" si="17"/>
        <v>11163723.597448507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271</v>
      </c>
      <c r="C847" s="154">
        <v>8450.64</v>
      </c>
      <c r="D847" s="132"/>
      <c r="E847" s="133">
        <f t="shared" si="17"/>
        <v>11172174.237448508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44553</v>
      </c>
      <c r="B848" s="131" t="s">
        <v>329</v>
      </c>
      <c r="C848" s="154">
        <v>28168.799999999999</v>
      </c>
      <c r="D848" s="132"/>
      <c r="E848" s="133">
        <f t="shared" si="17"/>
        <v>11200343.037448509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44557</v>
      </c>
      <c r="B849" s="131" t="s">
        <v>316</v>
      </c>
      <c r="C849" s="154">
        <v>138760.38</v>
      </c>
      <c r="D849" s="132"/>
      <c r="E849" s="133">
        <f t="shared" si="17"/>
        <v>11339103.417448509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210</v>
      </c>
      <c r="C850" s="154">
        <v>8450.64</v>
      </c>
      <c r="D850" s="132"/>
      <c r="E850" s="133">
        <f t="shared" si="17"/>
        <v>11347554.05744851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195</v>
      </c>
      <c r="C851" s="154">
        <v>7042.2</v>
      </c>
      <c r="D851" s="132"/>
      <c r="E851" s="133">
        <f t="shared" si="17"/>
        <v>11354596.257448509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300</v>
      </c>
      <c r="C852" s="154">
        <v>24369.4</v>
      </c>
      <c r="D852" s="132"/>
      <c r="E852" s="133">
        <f t="shared" ref="E852:E916" si="18">E851+C852-D852</f>
        <v>11378965.65744851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303</v>
      </c>
      <c r="C853" s="154">
        <v>54929.16</v>
      </c>
      <c r="D853" s="132"/>
      <c r="E853" s="133">
        <f t="shared" si="18"/>
        <v>11433894.81744851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250</v>
      </c>
      <c r="C854" s="154">
        <v>28168.799999999999</v>
      </c>
      <c r="D854" s="132"/>
      <c r="E854" s="133">
        <f t="shared" si="18"/>
        <v>11462063.617448511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473</v>
      </c>
      <c r="C855" s="154">
        <v>12675.96</v>
      </c>
      <c r="D855" s="132"/>
      <c r="E855" s="133">
        <f t="shared" si="18"/>
        <v>11474739.577448511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314</v>
      </c>
      <c r="C856" s="154">
        <v>21126.6</v>
      </c>
      <c r="D856" s="132"/>
      <c r="E856" s="133">
        <f t="shared" si="18"/>
        <v>11495866.177448511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206</v>
      </c>
      <c r="C857" s="154">
        <v>230984.16</v>
      </c>
      <c r="D857" s="132"/>
      <c r="E857" s="133">
        <f t="shared" si="18"/>
        <v>11726850.337448511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317</v>
      </c>
      <c r="C858" s="154">
        <v>8450.64</v>
      </c>
      <c r="D858" s="132"/>
      <c r="E858" s="133">
        <f t="shared" si="18"/>
        <v>11735300.977448512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229</v>
      </c>
      <c r="C859" s="154">
        <v>12675.96</v>
      </c>
      <c r="D859" s="132"/>
      <c r="E859" s="133">
        <f t="shared" si="18"/>
        <v>11747976.937448513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241</v>
      </c>
      <c r="C860" s="154">
        <v>4225.32</v>
      </c>
      <c r="D860" s="132"/>
      <c r="E860" s="133">
        <f t="shared" si="18"/>
        <v>11752202.257448513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242</v>
      </c>
      <c r="C861" s="154">
        <v>21126.6</v>
      </c>
      <c r="D861" s="132"/>
      <c r="E861" s="133">
        <f t="shared" si="18"/>
        <v>11773328.857448513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316</v>
      </c>
      <c r="C862" s="154">
        <v>55604.34</v>
      </c>
      <c r="D862" s="132"/>
      <c r="E862" s="133">
        <f t="shared" si="18"/>
        <v>11828933.197448513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269</v>
      </c>
      <c r="C863" s="154">
        <v>7042.2</v>
      </c>
      <c r="D863" s="132"/>
      <c r="E863" s="133">
        <f t="shared" si="18"/>
        <v>11835975.397448512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291</v>
      </c>
      <c r="C864" s="154">
        <v>4225.32</v>
      </c>
      <c r="D864" s="132"/>
      <c r="E864" s="133">
        <f t="shared" si="18"/>
        <v>11840200.717448512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237</v>
      </c>
      <c r="C865" s="154">
        <v>21126.6</v>
      </c>
      <c r="D865" s="132"/>
      <c r="E865" s="133">
        <f t="shared" si="18"/>
        <v>11861327.317448512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44558</v>
      </c>
      <c r="B866" s="131" t="s">
        <v>236</v>
      </c>
      <c r="C866" s="154">
        <v>95773.92</v>
      </c>
      <c r="D866" s="132"/>
      <c r="E866" s="133">
        <f t="shared" si="18"/>
        <v>11957101.237448512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194</v>
      </c>
      <c r="C867" s="154">
        <v>69013.56</v>
      </c>
      <c r="D867" s="132"/>
      <c r="E867" s="133">
        <f t="shared" si="18"/>
        <v>12026114.797448512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252</v>
      </c>
      <c r="C868" s="154">
        <v>4225.32</v>
      </c>
      <c r="D868" s="132"/>
      <c r="E868" s="133">
        <f t="shared" si="18"/>
        <v>12030340.117448512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296</v>
      </c>
      <c r="C869" s="154">
        <v>39436.32</v>
      </c>
      <c r="D869" s="132"/>
      <c r="E869" s="133">
        <f t="shared" si="18"/>
        <v>12069776.437448513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44559</v>
      </c>
      <c r="B870" s="131" t="s">
        <v>204</v>
      </c>
      <c r="C870" s="154">
        <v>121125.84</v>
      </c>
      <c r="D870" s="132"/>
      <c r="E870" s="133">
        <f t="shared" si="18"/>
        <v>12190902.277448513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>
        <v>44560</v>
      </c>
      <c r="B871" s="131" t="s">
        <v>561</v>
      </c>
      <c r="C871" s="154">
        <v>214000</v>
      </c>
      <c r="D871" s="132"/>
      <c r="E871" s="133">
        <f t="shared" si="18"/>
        <v>12404902.277448513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57"/>
      <c r="B872" s="158" t="s">
        <v>562</v>
      </c>
      <c r="C872" s="159"/>
      <c r="D872" s="160">
        <v>53500</v>
      </c>
      <c r="E872" s="133">
        <f t="shared" si="18"/>
        <v>12351402.277448513</v>
      </c>
      <c r="F872" s="101"/>
      <c r="G872" s="134">
        <f>D872</f>
        <v>53500</v>
      </c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234</v>
      </c>
      <c r="C873" s="154">
        <v>58372.42</v>
      </c>
      <c r="D873" s="132"/>
      <c r="E873" s="133">
        <f t="shared" si="18"/>
        <v>12409774.697448513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292</v>
      </c>
      <c r="C874" s="154">
        <v>15761.46</v>
      </c>
      <c r="D874" s="132"/>
      <c r="E874" s="133">
        <f t="shared" si="18"/>
        <v>12425536.157448513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287</v>
      </c>
      <c r="C875" s="154">
        <v>61971.360000000001</v>
      </c>
      <c r="D875" s="132"/>
      <c r="E875" s="133">
        <f t="shared" si="18"/>
        <v>12487507.517448513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44560</v>
      </c>
      <c r="B876" s="131" t="s">
        <v>321</v>
      </c>
      <c r="C876" s="154">
        <v>57027.3</v>
      </c>
      <c r="D876" s="132"/>
      <c r="E876" s="133">
        <f t="shared" si="18"/>
        <v>12544534.817448514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25" t="s">
        <v>563</v>
      </c>
      <c r="C877" s="355"/>
      <c r="D877" s="167">
        <v>923983.20000000007</v>
      </c>
      <c r="E877" s="133">
        <f t="shared" si="18"/>
        <v>11620551.617448514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A878" s="119"/>
      <c r="B878" s="362" t="s">
        <v>564</v>
      </c>
      <c r="C878" s="360">
        <v>444234.80612481292</v>
      </c>
      <c r="D878" s="167"/>
      <c r="E878" s="133">
        <f t="shared" si="18"/>
        <v>12064786.423573326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B879" s="362" t="s">
        <v>565</v>
      </c>
      <c r="C879" s="361">
        <f>57.29*4389</f>
        <v>251445.81</v>
      </c>
      <c r="D879" s="167"/>
      <c r="E879" s="285">
        <f t="shared" si="18"/>
        <v>12316232.233573327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345">
        <v>44564</v>
      </c>
      <c r="B880" s="350" t="s">
        <v>483</v>
      </c>
      <c r="C880" s="347"/>
      <c r="D880" s="347"/>
      <c r="E880" s="133">
        <f t="shared" si="18"/>
        <v>12316232.233573327</v>
      </c>
      <c r="F880" s="101"/>
      <c r="G880" s="165"/>
      <c r="H880" s="166"/>
      <c r="I880" s="135"/>
      <c r="J880" s="144"/>
      <c r="K880" s="136"/>
      <c r="L880" s="137"/>
      <c r="M880" s="138">
        <v>258533.43</v>
      </c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246</v>
      </c>
      <c r="C881" s="154">
        <v>42513.35</v>
      </c>
      <c r="D881" s="132"/>
      <c r="E881" s="133">
        <f t="shared" si="18"/>
        <v>12358745.583573326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225</v>
      </c>
      <c r="C882" s="154">
        <v>3655.41</v>
      </c>
      <c r="D882" s="132"/>
      <c r="E882" s="133">
        <f t="shared" si="18"/>
        <v>12362400.993573327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233</v>
      </c>
      <c r="C883" s="154">
        <v>4225.32</v>
      </c>
      <c r="D883" s="132"/>
      <c r="E883" s="133">
        <f t="shared" si="18"/>
        <v>12366626.313573327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30">
        <v>44568</v>
      </c>
      <c r="B884" s="131" t="s">
        <v>566</v>
      </c>
      <c r="C884" s="154">
        <v>107000</v>
      </c>
      <c r="D884" s="132"/>
      <c r="E884" s="133">
        <f t="shared" si="18"/>
        <v>12473626.313573327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57"/>
      <c r="B885" s="158" t="s">
        <v>567</v>
      </c>
      <c r="C885" s="159"/>
      <c r="D885" s="160">
        <v>53500</v>
      </c>
      <c r="E885" s="133">
        <f t="shared" si="18"/>
        <v>12420126.313573327</v>
      </c>
      <c r="F885" s="101"/>
      <c r="G885" s="134">
        <f>D885</f>
        <v>53500</v>
      </c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196</v>
      </c>
      <c r="C886" s="154">
        <v>266195.15999999997</v>
      </c>
      <c r="D886" s="132"/>
      <c r="E886" s="133">
        <f t="shared" si="18"/>
        <v>12686321.473573327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234</v>
      </c>
      <c r="C887" s="154">
        <v>782.06</v>
      </c>
      <c r="D887" s="132"/>
      <c r="E887" s="133">
        <f t="shared" si="18"/>
        <v>12687103.533573328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30">
        <v>44571</v>
      </c>
      <c r="B888" s="131" t="s">
        <v>568</v>
      </c>
      <c r="C888" s="154">
        <v>107000</v>
      </c>
      <c r="D888" s="132"/>
      <c r="E888" s="133">
        <f t="shared" si="18"/>
        <v>12794103.533573328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57"/>
      <c r="B889" s="158" t="s">
        <v>574</v>
      </c>
      <c r="C889" s="159"/>
      <c r="D889" s="160">
        <v>53500</v>
      </c>
      <c r="E889" s="133">
        <f t="shared" si="18"/>
        <v>12740603.533573328</v>
      </c>
      <c r="F889" s="101"/>
      <c r="G889" s="134">
        <f>D889</f>
        <v>53500</v>
      </c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277</v>
      </c>
      <c r="C890" s="154">
        <v>10966.23</v>
      </c>
      <c r="D890" s="132"/>
      <c r="E890" s="133">
        <f t="shared" si="18"/>
        <v>12751569.763573328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203</v>
      </c>
      <c r="C891" s="154">
        <v>21126.6</v>
      </c>
      <c r="D891" s="132"/>
      <c r="E891" s="133">
        <f t="shared" si="18"/>
        <v>12772696.363573328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220</v>
      </c>
      <c r="C892" s="154">
        <v>3655.41</v>
      </c>
      <c r="D892" s="132"/>
      <c r="E892" s="133">
        <f t="shared" si="18"/>
        <v>12776351.773573328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44572</v>
      </c>
      <c r="B893" s="131" t="s">
        <v>320</v>
      </c>
      <c r="C893" s="154">
        <v>7552.82</v>
      </c>
      <c r="D893" s="132"/>
      <c r="E893" s="133">
        <f t="shared" si="18"/>
        <v>12783904.593573328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280</v>
      </c>
      <c r="C894" s="154">
        <v>8450.64</v>
      </c>
      <c r="D894" s="132"/>
      <c r="E894" s="133">
        <f t="shared" si="18"/>
        <v>12792355.233573329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30">
        <v>44573</v>
      </c>
      <c r="B895" s="131" t="s">
        <v>231</v>
      </c>
      <c r="C895" s="154">
        <v>12675.96</v>
      </c>
      <c r="D895" s="132"/>
      <c r="E895" s="133">
        <f t="shared" si="18"/>
        <v>12805031.19357333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569</v>
      </c>
      <c r="C896" s="141"/>
      <c r="D896" s="142">
        <v>1360827</v>
      </c>
      <c r="E896" s="133">
        <f t="shared" si="18"/>
        <v>11444204.19357333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A897" s="119"/>
      <c r="B897" s="140" t="s">
        <v>570</v>
      </c>
      <c r="C897" s="141"/>
      <c r="D897" s="142">
        <v>3283819</v>
      </c>
      <c r="E897" s="133">
        <f t="shared" si="18"/>
        <v>8160385.1935733296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192</v>
      </c>
      <c r="C898" s="145"/>
      <c r="D898" s="142">
        <v>515823</v>
      </c>
      <c r="E898" s="133">
        <f t="shared" si="18"/>
        <v>7644562.1935733296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503</v>
      </c>
      <c r="C899" s="145"/>
      <c r="D899" s="142">
        <v>18417.7</v>
      </c>
      <c r="E899" s="133">
        <f t="shared" si="18"/>
        <v>7626144.4935733294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571</v>
      </c>
      <c r="C900" s="145"/>
      <c r="D900" s="142">
        <v>2247000</v>
      </c>
      <c r="E900" s="133">
        <f t="shared" si="18"/>
        <v>5379144.4935733294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572</v>
      </c>
      <c r="C901" s="145"/>
      <c r="D901" s="142">
        <v>501760.3</v>
      </c>
      <c r="E901" s="133">
        <f t="shared" si="18"/>
        <v>4877384.1935733296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B902" s="140" t="s">
        <v>573</v>
      </c>
      <c r="C902" s="145"/>
      <c r="D902" s="142">
        <v>39599.089999999997</v>
      </c>
      <c r="E902" s="133">
        <f t="shared" si="18"/>
        <v>4837785.1035733297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46"/>
      <c r="B903" s="146" t="s">
        <v>193</v>
      </c>
      <c r="C903" s="147"/>
      <c r="D903" s="148"/>
      <c r="E903" s="133">
        <f t="shared" si="18"/>
        <v>4837785.1035733297</v>
      </c>
      <c r="F903" s="101"/>
      <c r="G903" s="134"/>
      <c r="H903" s="166"/>
      <c r="I903" s="135">
        <v>555000</v>
      </c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246</v>
      </c>
      <c r="C904" s="154">
        <v>15761.46</v>
      </c>
      <c r="D904" s="132"/>
      <c r="E904" s="133">
        <f t="shared" si="18"/>
        <v>4853546.5635733297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44575</v>
      </c>
      <c r="B905" s="131" t="s">
        <v>286</v>
      </c>
      <c r="C905" s="154">
        <v>12675.96</v>
      </c>
      <c r="D905" s="132"/>
      <c r="E905" s="133">
        <f t="shared" si="18"/>
        <v>4866222.5235733297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209</v>
      </c>
      <c r="C906" s="154">
        <v>21743.7</v>
      </c>
      <c r="D906" s="132"/>
      <c r="E906" s="133">
        <f t="shared" si="18"/>
        <v>4887966.2235733299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211</v>
      </c>
      <c r="C907" s="154">
        <v>21743.7</v>
      </c>
      <c r="D907" s="132"/>
      <c r="E907" s="133">
        <f t="shared" si="18"/>
        <v>4909709.92357333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449</v>
      </c>
      <c r="C908" s="154">
        <v>13046.22</v>
      </c>
      <c r="D908" s="132"/>
      <c r="E908" s="133">
        <f t="shared" si="18"/>
        <v>4922756.1435733298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233</v>
      </c>
      <c r="C909" s="154">
        <v>4348.74</v>
      </c>
      <c r="D909" s="132"/>
      <c r="E909" s="133">
        <f t="shared" si="18"/>
        <v>4927104.88357333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212</v>
      </c>
      <c r="C910" s="154">
        <v>37689.08</v>
      </c>
      <c r="D910" s="132"/>
      <c r="E910" s="133">
        <f t="shared" si="18"/>
        <v>4964793.9635733301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434</v>
      </c>
      <c r="C911" s="154">
        <v>21743.7</v>
      </c>
      <c r="D911" s="132"/>
      <c r="E911" s="133">
        <f t="shared" si="18"/>
        <v>4986537.6635733303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321</v>
      </c>
      <c r="C912" s="154">
        <v>21743.7</v>
      </c>
      <c r="D912" s="132"/>
      <c r="E912" s="133">
        <f t="shared" si="18"/>
        <v>5008281.3635733305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44578</v>
      </c>
      <c r="B913" s="131" t="s">
        <v>299</v>
      </c>
      <c r="C913" s="154">
        <v>31890.76</v>
      </c>
      <c r="D913" s="132"/>
      <c r="E913" s="133">
        <f t="shared" si="18"/>
        <v>5040172.1235733302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278</v>
      </c>
      <c r="C914" s="154">
        <v>34789.919999999998</v>
      </c>
      <c r="D914" s="132"/>
      <c r="E914" s="133">
        <f t="shared" si="18"/>
        <v>5074962.0435733302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288</v>
      </c>
      <c r="C915" s="154">
        <v>15945.38</v>
      </c>
      <c r="D915" s="132"/>
      <c r="E915" s="133">
        <f t="shared" si="18"/>
        <v>5090907.42357333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216</v>
      </c>
      <c r="C916" s="154">
        <v>7247.9</v>
      </c>
      <c r="D916" s="132"/>
      <c r="E916" s="133">
        <f t="shared" si="18"/>
        <v>5098155.3235733304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202</v>
      </c>
      <c r="C917" s="154">
        <v>34216.379999999997</v>
      </c>
      <c r="D917" s="132"/>
      <c r="E917" s="133">
        <f t="shared" ref="E917:E980" si="19">E916+C917-D917</f>
        <v>5132371.7035733303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331</v>
      </c>
      <c r="C918" s="154">
        <v>37689.08</v>
      </c>
      <c r="D918" s="132"/>
      <c r="E918" s="133">
        <f t="shared" si="19"/>
        <v>5170060.7835733304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326</v>
      </c>
      <c r="C919" s="154">
        <v>21743.7</v>
      </c>
      <c r="D919" s="132"/>
      <c r="E919" s="133">
        <f t="shared" si="19"/>
        <v>5191804.4835733306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44579</v>
      </c>
      <c r="B920" s="131" t="s">
        <v>218</v>
      </c>
      <c r="C920" s="154">
        <v>100021.02</v>
      </c>
      <c r="D920" s="132"/>
      <c r="E920" s="133">
        <f t="shared" si="19"/>
        <v>5291825.5035733301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222</v>
      </c>
      <c r="C921" s="154">
        <v>21743.7</v>
      </c>
      <c r="D921" s="132"/>
      <c r="E921" s="133">
        <f t="shared" si="19"/>
        <v>5313569.2035733303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238</v>
      </c>
      <c r="C922" s="154">
        <v>273970.62</v>
      </c>
      <c r="D922" s="132"/>
      <c r="E922" s="133">
        <f t="shared" si="19"/>
        <v>5587539.8235733304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223</v>
      </c>
      <c r="C923" s="154">
        <v>4348.74</v>
      </c>
      <c r="D923" s="132"/>
      <c r="E923" s="133">
        <f t="shared" si="19"/>
        <v>5591888.5635733306</v>
      </c>
      <c r="F923" s="101"/>
      <c r="G923" s="134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464</v>
      </c>
      <c r="C924" s="154">
        <v>13046.22</v>
      </c>
      <c r="D924" s="132"/>
      <c r="E924" s="133">
        <f t="shared" si="19"/>
        <v>5604934.7835733304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201</v>
      </c>
      <c r="C925" s="154">
        <v>19378.8</v>
      </c>
      <c r="D925" s="132"/>
      <c r="E925" s="133">
        <f t="shared" si="19"/>
        <v>5624313.5835733302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260</v>
      </c>
      <c r="C926" s="154">
        <v>92835.6</v>
      </c>
      <c r="D926" s="132"/>
      <c r="E926" s="133">
        <f t="shared" si="19"/>
        <v>5717149.1835733298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275</v>
      </c>
      <c r="C927" s="154">
        <v>13046.22</v>
      </c>
      <c r="D927" s="132"/>
      <c r="E927" s="133">
        <f t="shared" si="19"/>
        <v>5730195.4035733296</v>
      </c>
      <c r="F927" s="101"/>
      <c r="G927" s="134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44580</v>
      </c>
      <c r="B928" s="131" t="s">
        <v>432</v>
      </c>
      <c r="C928" s="154">
        <v>8697.48</v>
      </c>
      <c r="D928" s="132"/>
      <c r="E928" s="133">
        <f t="shared" si="19"/>
        <v>5738892.88357333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444</v>
      </c>
      <c r="C929" s="154">
        <v>13046.22</v>
      </c>
      <c r="D929" s="132"/>
      <c r="E929" s="133">
        <f t="shared" si="19"/>
        <v>5751939.1035733297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281</v>
      </c>
      <c r="C930" s="154">
        <v>97121.86</v>
      </c>
      <c r="D930" s="132"/>
      <c r="E930" s="133">
        <f t="shared" si="19"/>
        <v>5849060.9635733301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229</v>
      </c>
      <c r="C931" s="154">
        <v>13046.22</v>
      </c>
      <c r="D931" s="132"/>
      <c r="E931" s="133">
        <f t="shared" si="19"/>
        <v>5862107.1835733298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214</v>
      </c>
      <c r="C932" s="154">
        <v>13046.22</v>
      </c>
      <c r="D932" s="132"/>
      <c r="E932" s="133">
        <f t="shared" si="19"/>
        <v>5875153.4035733296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240</v>
      </c>
      <c r="C933" s="154">
        <v>10574.19</v>
      </c>
      <c r="D933" s="132"/>
      <c r="E933" s="133">
        <f t="shared" si="19"/>
        <v>5885727.59357333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44581</v>
      </c>
      <c r="B934" s="131" t="s">
        <v>282</v>
      </c>
      <c r="C934" s="154">
        <v>4348.74</v>
      </c>
      <c r="D934" s="132"/>
      <c r="E934" s="133">
        <f t="shared" si="19"/>
        <v>5890076.3335733302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30">
        <v>44582</v>
      </c>
      <c r="B935" s="131" t="s">
        <v>365</v>
      </c>
      <c r="C935" s="154">
        <v>218000</v>
      </c>
      <c r="D935" s="132"/>
      <c r="E935" s="133">
        <f t="shared" si="19"/>
        <v>6108076.3335733302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57"/>
      <c r="B936" s="158" t="s">
        <v>575</v>
      </c>
      <c r="C936" s="159"/>
      <c r="D936" s="160">
        <v>54500</v>
      </c>
      <c r="E936" s="133">
        <f t="shared" si="19"/>
        <v>6053576.3335733302</v>
      </c>
      <c r="F936" s="101"/>
      <c r="G936" s="134">
        <f>D936</f>
        <v>54500</v>
      </c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322</v>
      </c>
      <c r="C937" s="154">
        <v>37689.08</v>
      </c>
      <c r="D937" s="132"/>
      <c r="E937" s="133">
        <f t="shared" si="19"/>
        <v>6091265.4135733303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197</v>
      </c>
      <c r="C938" s="154">
        <v>4348.74</v>
      </c>
      <c r="D938" s="132"/>
      <c r="E938" s="133">
        <f t="shared" si="19"/>
        <v>6095614.1535733305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213</v>
      </c>
      <c r="C939" s="154">
        <v>2816.88</v>
      </c>
      <c r="D939" s="132"/>
      <c r="E939" s="133">
        <f t="shared" si="19"/>
        <v>6098431.0335733304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241</v>
      </c>
      <c r="C940" s="154">
        <v>4348.74</v>
      </c>
      <c r="D940" s="132"/>
      <c r="E940" s="133">
        <f t="shared" si="19"/>
        <v>6102779.7735733306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439</v>
      </c>
      <c r="C941" s="154">
        <v>37689.08</v>
      </c>
      <c r="D941" s="132"/>
      <c r="E941" s="133">
        <f t="shared" si="19"/>
        <v>6140468.8535733307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267</v>
      </c>
      <c r="C942" s="154">
        <v>21743.7</v>
      </c>
      <c r="D942" s="132"/>
      <c r="E942" s="133">
        <f t="shared" si="19"/>
        <v>6162212.5535733309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44582</v>
      </c>
      <c r="B943" s="131" t="s">
        <v>441</v>
      </c>
      <c r="C943" s="154">
        <v>94222.7</v>
      </c>
      <c r="D943" s="132"/>
      <c r="E943" s="133">
        <f t="shared" si="19"/>
        <v>6256435.2535733311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272</v>
      </c>
      <c r="C944" s="154">
        <v>113067.24</v>
      </c>
      <c r="D944" s="132"/>
      <c r="E944" s="133">
        <f t="shared" si="19"/>
        <v>6369502.4935733313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273</v>
      </c>
      <c r="C945" s="154">
        <v>134810.94</v>
      </c>
      <c r="D945" s="132"/>
      <c r="E945" s="133">
        <f t="shared" si="19"/>
        <v>6504313.4335733317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453</v>
      </c>
      <c r="C946" s="154">
        <v>56533.62</v>
      </c>
      <c r="D946" s="132"/>
      <c r="E946" s="133">
        <f t="shared" si="19"/>
        <v>6560847.0535733318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301</v>
      </c>
      <c r="C947" s="154">
        <v>232392.6</v>
      </c>
      <c r="D947" s="132"/>
      <c r="E947" s="133">
        <f t="shared" si="19"/>
        <v>6793239.6535733314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228</v>
      </c>
      <c r="C948" s="154">
        <v>24642.86</v>
      </c>
      <c r="D948" s="132"/>
      <c r="E948" s="133">
        <f t="shared" si="19"/>
        <v>6817882.5135733318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296</v>
      </c>
      <c r="C949" s="154">
        <v>40588.239999999998</v>
      </c>
      <c r="D949" s="132"/>
      <c r="E949" s="133">
        <f t="shared" si="19"/>
        <v>6858470.753573332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302</v>
      </c>
      <c r="C950" s="154">
        <v>28991.599999999999</v>
      </c>
      <c r="D950" s="132"/>
      <c r="E950" s="133">
        <f t="shared" si="19"/>
        <v>6887462.3535733316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44585</v>
      </c>
      <c r="B951" s="131" t="s">
        <v>259</v>
      </c>
      <c r="C951" s="154">
        <v>103851.47</v>
      </c>
      <c r="D951" s="132"/>
      <c r="E951" s="133">
        <f t="shared" si="19"/>
        <v>6991313.8235733313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208</v>
      </c>
      <c r="C952" s="154">
        <v>21743.7</v>
      </c>
      <c r="D952" s="132"/>
      <c r="E952" s="133">
        <f t="shared" si="19"/>
        <v>7013057.5235733315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308</v>
      </c>
      <c r="C953" s="154">
        <v>21126.6</v>
      </c>
      <c r="D953" s="132"/>
      <c r="E953" s="133">
        <f t="shared" si="19"/>
        <v>7034184.1235733312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484</v>
      </c>
      <c r="C954" s="154">
        <v>13046.22</v>
      </c>
      <c r="D954" s="132"/>
      <c r="E954" s="133">
        <f t="shared" si="19"/>
        <v>7047230.3435733309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226</v>
      </c>
      <c r="C955" s="154">
        <v>8697.48</v>
      </c>
      <c r="D955" s="132"/>
      <c r="E955" s="133">
        <f t="shared" si="19"/>
        <v>7055927.8235733313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317</v>
      </c>
      <c r="C956" s="154">
        <v>8697.48</v>
      </c>
      <c r="D956" s="132"/>
      <c r="E956" s="133">
        <f t="shared" si="19"/>
        <v>7064625.3035733318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44586</v>
      </c>
      <c r="B957" s="131" t="s">
        <v>261</v>
      </c>
      <c r="C957" s="154">
        <v>56533.62</v>
      </c>
      <c r="D957" s="132"/>
      <c r="E957" s="133">
        <f t="shared" si="19"/>
        <v>7121158.9235733319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283</v>
      </c>
      <c r="C958" s="154">
        <v>28991.599999999999</v>
      </c>
      <c r="D958" s="132"/>
      <c r="E958" s="133">
        <f t="shared" si="19"/>
        <v>7150150.5235733315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274</v>
      </c>
      <c r="C959" s="154">
        <v>15945.38</v>
      </c>
      <c r="D959" s="132"/>
      <c r="E959" s="133">
        <f t="shared" si="19"/>
        <v>7166095.9035733314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44587</v>
      </c>
      <c r="B960" s="131" t="s">
        <v>199</v>
      </c>
      <c r="C960" s="154">
        <v>13046.22</v>
      </c>
      <c r="D960" s="132"/>
      <c r="E960" s="133">
        <f t="shared" si="19"/>
        <v>7179142.1235733312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469</v>
      </c>
      <c r="C961" s="154">
        <v>56533.62</v>
      </c>
      <c r="D961" s="132"/>
      <c r="E961" s="133">
        <f t="shared" si="19"/>
        <v>7235675.7435733313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303</v>
      </c>
      <c r="C962" s="154">
        <v>56533.62</v>
      </c>
      <c r="D962" s="132"/>
      <c r="E962" s="133">
        <f t="shared" si="19"/>
        <v>7292209.3635733314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250</v>
      </c>
      <c r="C963" s="154">
        <v>28991.599999999999</v>
      </c>
      <c r="D963" s="132"/>
      <c r="E963" s="133">
        <f t="shared" si="19"/>
        <v>7321200.963573331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473</v>
      </c>
      <c r="C964" s="154">
        <v>13046.22</v>
      </c>
      <c r="D964" s="132"/>
      <c r="E964" s="133">
        <f t="shared" si="19"/>
        <v>7334247.1835733308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276</v>
      </c>
      <c r="C965" s="154">
        <v>21743.7</v>
      </c>
      <c r="D965" s="132"/>
      <c r="E965" s="133">
        <f t="shared" si="19"/>
        <v>7355990.8835733309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290</v>
      </c>
      <c r="C966" s="154">
        <v>28991.599999999999</v>
      </c>
      <c r="D966" s="132"/>
      <c r="E966" s="133">
        <f t="shared" si="19"/>
        <v>7384982.4835733306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44588</v>
      </c>
      <c r="B967" s="131" t="s">
        <v>292</v>
      </c>
      <c r="C967" s="154">
        <v>8697.48</v>
      </c>
      <c r="D967" s="132"/>
      <c r="E967" s="133">
        <f t="shared" si="19"/>
        <v>7393679.963573331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244</v>
      </c>
      <c r="C968" s="154">
        <v>42870.3</v>
      </c>
      <c r="D968" s="132"/>
      <c r="E968" s="133">
        <f t="shared" si="19"/>
        <v>7436550.2635733308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277</v>
      </c>
      <c r="C969" s="154">
        <v>12675.96</v>
      </c>
      <c r="D969" s="132"/>
      <c r="E969" s="133">
        <f t="shared" si="19"/>
        <v>7449226.2235733308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433</v>
      </c>
      <c r="C970" s="154">
        <f>24087.4+986.6</f>
        <v>25074</v>
      </c>
      <c r="D970" s="132"/>
      <c r="E970" s="133">
        <f t="shared" si="19"/>
        <v>7474300.2235733308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312</v>
      </c>
      <c r="C971" s="154">
        <v>8697.48</v>
      </c>
      <c r="D971" s="132"/>
      <c r="E971" s="133">
        <f t="shared" si="19"/>
        <v>7482997.7035733312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247</v>
      </c>
      <c r="C972" s="154">
        <v>8697.48</v>
      </c>
      <c r="D972" s="132"/>
      <c r="E972" s="133">
        <f t="shared" si="19"/>
        <v>7491695.1835733317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248</v>
      </c>
      <c r="C973" s="154">
        <v>21743.7</v>
      </c>
      <c r="D973" s="132"/>
      <c r="E973" s="133">
        <f t="shared" si="19"/>
        <v>7513438.8835733319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293</v>
      </c>
      <c r="C974" s="154">
        <v>376110</v>
      </c>
      <c r="D974" s="132"/>
      <c r="E974" s="133">
        <f t="shared" si="19"/>
        <v>7889548.8835733319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300</v>
      </c>
      <c r="C975" s="154">
        <v>28991.599999999999</v>
      </c>
      <c r="D975" s="132"/>
      <c r="E975" s="133">
        <f t="shared" si="19"/>
        <v>7918540.4835733315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249</v>
      </c>
      <c r="C976" s="154">
        <v>37689.08</v>
      </c>
      <c r="D976" s="132"/>
      <c r="E976" s="133">
        <f t="shared" si="19"/>
        <v>7956229.5635733316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251</v>
      </c>
      <c r="C977" s="154">
        <v>31890.76</v>
      </c>
      <c r="D977" s="132"/>
      <c r="E977" s="133">
        <f t="shared" si="19"/>
        <v>7988120.3235733313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253</v>
      </c>
      <c r="C978" s="154">
        <v>13046.22</v>
      </c>
      <c r="D978" s="132"/>
      <c r="E978" s="133">
        <f t="shared" si="19"/>
        <v>8001166.5435733311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254</v>
      </c>
      <c r="C979" s="154">
        <v>57160.4</v>
      </c>
      <c r="D979" s="132"/>
      <c r="E979" s="133">
        <f>E978+C979-D979</f>
        <v>8058326.9435733315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255</v>
      </c>
      <c r="C980" s="154">
        <v>37689.08</v>
      </c>
      <c r="D980" s="132"/>
      <c r="E980" s="133">
        <f t="shared" si="19"/>
        <v>8096016.0235733315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235</v>
      </c>
      <c r="C981" s="154">
        <v>4348.74</v>
      </c>
      <c r="D981" s="132"/>
      <c r="E981" s="133">
        <f t="shared" ref="E981:E1046" si="20">E980+C981-D981</f>
        <v>8100364.7635733318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256</v>
      </c>
      <c r="C982" s="154">
        <v>89873.96</v>
      </c>
      <c r="D982" s="132"/>
      <c r="E982" s="133">
        <f t="shared" si="20"/>
        <v>8190238.7235733317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259</v>
      </c>
      <c r="C983" s="154">
        <v>7766.19</v>
      </c>
      <c r="D983" s="132"/>
      <c r="E983" s="133">
        <f t="shared" si="20"/>
        <v>8198004.9135733321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105</v>
      </c>
      <c r="C984" s="154">
        <v>7247.9</v>
      </c>
      <c r="D984" s="132"/>
      <c r="E984" s="133">
        <f t="shared" si="20"/>
        <v>8205252.8135733325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330</v>
      </c>
      <c r="C985" s="154">
        <v>21743.7</v>
      </c>
      <c r="D985" s="132"/>
      <c r="E985" s="133">
        <f t="shared" si="20"/>
        <v>8226996.5135733327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243</v>
      </c>
      <c r="C986" s="154">
        <v>8574.06</v>
      </c>
      <c r="D986" s="132"/>
      <c r="E986" s="133">
        <f t="shared" si="20"/>
        <v>8235570.5735733323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262</v>
      </c>
      <c r="C987" s="154">
        <v>7247.9</v>
      </c>
      <c r="D987" s="132"/>
      <c r="E987" s="133">
        <f t="shared" si="20"/>
        <v>8242818.4735733327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263</v>
      </c>
      <c r="C988" s="154">
        <v>156554.64000000001</v>
      </c>
      <c r="D988" s="132"/>
      <c r="E988" s="133">
        <f t="shared" si="20"/>
        <v>8399373.1135733332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264</v>
      </c>
      <c r="C989" s="154">
        <v>13046.22</v>
      </c>
      <c r="D989" s="132"/>
      <c r="E989" s="133">
        <f t="shared" si="20"/>
        <v>8412419.3335733339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265</v>
      </c>
      <c r="C990" s="154">
        <v>66680.679999999993</v>
      </c>
      <c r="D990" s="132"/>
      <c r="E990" s="133">
        <f t="shared" si="20"/>
        <v>8479100.0135733336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305</v>
      </c>
      <c r="C991" s="154">
        <v>15945.38</v>
      </c>
      <c r="D991" s="132"/>
      <c r="E991" s="133">
        <f t="shared" si="20"/>
        <v>8495045.3935733344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316</v>
      </c>
      <c r="C992" s="154">
        <v>200042.04</v>
      </c>
      <c r="D992" s="132"/>
      <c r="E992" s="133">
        <f t="shared" si="20"/>
        <v>8695087.4335733335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270</v>
      </c>
      <c r="C993" s="154">
        <v>4348.74</v>
      </c>
      <c r="D993" s="132"/>
      <c r="E993" s="133">
        <f t="shared" si="20"/>
        <v>8699436.1735733338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207</v>
      </c>
      <c r="C994" s="154">
        <v>13046.22</v>
      </c>
      <c r="D994" s="132"/>
      <c r="E994" s="133">
        <f t="shared" si="20"/>
        <v>8712482.3935733344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271</v>
      </c>
      <c r="C995" s="154">
        <v>8697.48</v>
      </c>
      <c r="D995" s="132"/>
      <c r="E995" s="133">
        <f t="shared" si="20"/>
        <v>8721179.8735733349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44589</v>
      </c>
      <c r="B996" s="131" t="s">
        <v>329</v>
      </c>
      <c r="C996" s="154">
        <v>28991.599999999999</v>
      </c>
      <c r="D996" s="132"/>
      <c r="E996" s="133">
        <f t="shared" si="20"/>
        <v>8750171.4735733345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366" t="s">
        <v>158</v>
      </c>
      <c r="C997" s="154">
        <v>1791074.38</v>
      </c>
      <c r="D997" s="132"/>
      <c r="E997" s="133">
        <f t="shared" si="20"/>
        <v>10541245.853573333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294</v>
      </c>
      <c r="C998" s="154">
        <v>59154.48</v>
      </c>
      <c r="D998" s="132"/>
      <c r="E998" s="133">
        <f t="shared" si="20"/>
        <v>10600400.333573334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314</v>
      </c>
      <c r="C999" s="154">
        <v>21743.7</v>
      </c>
      <c r="D999" s="132"/>
      <c r="E999" s="133">
        <f t="shared" si="20"/>
        <v>10622144.033573333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266</v>
      </c>
      <c r="C1000" s="154">
        <v>97121.86</v>
      </c>
      <c r="D1000" s="132"/>
      <c r="E1000" s="133">
        <f t="shared" si="20"/>
        <v>10719265.893573333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237</v>
      </c>
      <c r="C1001" s="154">
        <v>21743.7</v>
      </c>
      <c r="D1001" s="132"/>
      <c r="E1001" s="133">
        <f t="shared" si="20"/>
        <v>10741009.593573332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195</v>
      </c>
      <c r="C1002" s="154">
        <v>7247.9</v>
      </c>
      <c r="D1002" s="132"/>
      <c r="E1002" s="133">
        <f t="shared" si="20"/>
        <v>10748257.493573332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204</v>
      </c>
      <c r="C1003" s="154">
        <v>124663.88</v>
      </c>
      <c r="D1003" s="132"/>
      <c r="E1003" s="133">
        <f t="shared" si="20"/>
        <v>10872921.373573333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30">
        <v>44592</v>
      </c>
      <c r="B1004" s="131" t="s">
        <v>284</v>
      </c>
      <c r="C1004" s="353">
        <f>13046+0.22</f>
        <v>13046.22</v>
      </c>
      <c r="D1004" s="132"/>
      <c r="E1004" s="133">
        <f t="shared" si="20"/>
        <v>10885967.593573334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25" t="s">
        <v>582</v>
      </c>
      <c r="C1005" s="355"/>
      <c r="D1005" s="167">
        <v>1063827.6599999999</v>
      </c>
      <c r="E1005" s="133">
        <f t="shared" si="20"/>
        <v>9822139.9335733335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A1006" s="119"/>
      <c r="B1006" s="362" t="s">
        <v>580</v>
      </c>
      <c r="C1006" s="360">
        <v>150301.31055338948</v>
      </c>
      <c r="D1006" s="167"/>
      <c r="E1006" s="133">
        <f t="shared" si="20"/>
        <v>9972441.2441267222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B1007" s="362" t="s">
        <v>581</v>
      </c>
      <c r="C1007" s="361">
        <f>59.18*4486</f>
        <v>265481.48</v>
      </c>
      <c r="D1007" s="167"/>
      <c r="E1007" s="285">
        <f t="shared" si="20"/>
        <v>10237922.724126723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472</v>
      </c>
      <c r="C1008" s="154">
        <v>13046.22</v>
      </c>
      <c r="D1008" s="132"/>
      <c r="E1008" s="133">
        <f t="shared" si="20"/>
        <v>10250968.944126723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280</v>
      </c>
      <c r="C1009" s="154">
        <v>8697.48</v>
      </c>
      <c r="D1009" s="132"/>
      <c r="E1009" s="133">
        <f t="shared" si="20"/>
        <v>10259666.424126724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44595</v>
      </c>
      <c r="B1010" s="131" t="s">
        <v>258</v>
      </c>
      <c r="C1010" s="154">
        <v>8697.48</v>
      </c>
      <c r="D1010" s="132"/>
      <c r="E1010" s="133">
        <f t="shared" si="20"/>
        <v>10268363.904126724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131" t="s">
        <v>224</v>
      </c>
      <c r="C1011" s="154">
        <v>8697.48</v>
      </c>
      <c r="D1011" s="132"/>
      <c r="E1011" s="133">
        <f t="shared" si="20"/>
        <v>10277061.384126725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366" t="s">
        <v>497</v>
      </c>
      <c r="C1012" s="154">
        <v>450000</v>
      </c>
      <c r="D1012" s="132"/>
      <c r="E1012" s="133">
        <f t="shared" si="20"/>
        <v>10727061.384126725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44596</v>
      </c>
      <c r="B1013" s="131" t="s">
        <v>287</v>
      </c>
      <c r="C1013" s="154">
        <v>63781.52</v>
      </c>
      <c r="D1013" s="132"/>
      <c r="E1013" s="133">
        <f t="shared" si="20"/>
        <v>10790842.904126724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221</v>
      </c>
      <c r="C1014" s="154">
        <v>42037.82</v>
      </c>
      <c r="D1014" s="132"/>
      <c r="E1014" s="133">
        <f t="shared" si="20"/>
        <v>10832880.724126725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252</v>
      </c>
      <c r="C1015" s="154">
        <v>4348.74</v>
      </c>
      <c r="D1015" s="132"/>
      <c r="E1015" s="133">
        <f t="shared" si="20"/>
        <v>10837229.464126725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130">
        <v>44599</v>
      </c>
      <c r="B1016" s="131" t="s">
        <v>298</v>
      </c>
      <c r="C1016" s="154">
        <v>63781.52</v>
      </c>
      <c r="D1016" s="132"/>
      <c r="E1016" s="133">
        <f t="shared" si="20"/>
        <v>10901010.984126724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345">
        <v>44599</v>
      </c>
      <c r="B1017" s="350" t="s">
        <v>483</v>
      </c>
      <c r="C1017" s="347"/>
      <c r="D1017" s="347"/>
      <c r="E1017" s="133">
        <f t="shared" si="20"/>
        <v>10901010.984126724</v>
      </c>
      <c r="F1017" s="101"/>
      <c r="G1017" s="165"/>
      <c r="H1017" s="166"/>
      <c r="I1017" s="135"/>
      <c r="J1017" s="144"/>
      <c r="K1017" s="136"/>
      <c r="L1017" s="137"/>
      <c r="M1017" s="138">
        <v>266962.33</v>
      </c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44601</v>
      </c>
      <c r="B1018" s="131" t="s">
        <v>260</v>
      </c>
      <c r="C1018" s="154">
        <f>106275+2867.65</f>
        <v>109142.65</v>
      </c>
      <c r="D1018" s="132"/>
      <c r="E1018" s="133">
        <f t="shared" si="20"/>
        <v>11010153.634126725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194</v>
      </c>
      <c r="C1019" s="154">
        <v>97121.86</v>
      </c>
      <c r="D1019" s="132"/>
      <c r="E1019" s="133">
        <f t="shared" si="20"/>
        <v>11107275.494126724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295</v>
      </c>
      <c r="C1020" s="154">
        <v>34216.379999999997</v>
      </c>
      <c r="D1020" s="132"/>
      <c r="E1020" s="133">
        <f t="shared" si="20"/>
        <v>11141491.874126725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328</v>
      </c>
      <c r="C1021" s="154">
        <v>61147.35</v>
      </c>
      <c r="D1021" s="132"/>
      <c r="E1021" s="133">
        <f t="shared" si="20"/>
        <v>11202639.224126725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30">
        <v>44602</v>
      </c>
      <c r="B1022" s="131" t="s">
        <v>196</v>
      </c>
      <c r="C1022" s="154">
        <v>456617.7</v>
      </c>
      <c r="D1022" s="132"/>
      <c r="E1022" s="133">
        <f t="shared" si="20"/>
        <v>11659256.924126724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583</v>
      </c>
      <c r="C1023" s="141"/>
      <c r="D1023" s="142">
        <v>1427608</v>
      </c>
      <c r="E1023" s="133">
        <f t="shared" si="20"/>
        <v>10231648.924126724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A1024" s="119"/>
      <c r="B1024" s="140" t="s">
        <v>584</v>
      </c>
      <c r="C1024" s="141"/>
      <c r="D1024" s="142">
        <v>3086614</v>
      </c>
      <c r="E1024" s="133">
        <f t="shared" si="20"/>
        <v>7145034.9241267238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B1025" s="140" t="s">
        <v>192</v>
      </c>
      <c r="C1025" s="145"/>
      <c r="D1025" s="142">
        <v>479283</v>
      </c>
      <c r="E1025" s="133">
        <f t="shared" si="20"/>
        <v>6665751.9241267238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503</v>
      </c>
      <c r="C1026" s="141"/>
      <c r="D1026" s="142">
        <v>20601</v>
      </c>
      <c r="E1026" s="133">
        <f t="shared" si="20"/>
        <v>6645150.9241267238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A1027" s="119"/>
      <c r="B1027" s="140" t="s">
        <v>585</v>
      </c>
      <c r="C1027" s="141"/>
      <c r="D1027" s="142">
        <v>40801</v>
      </c>
      <c r="E1027" s="133">
        <f t="shared" si="20"/>
        <v>6604349.9241267238</v>
      </c>
      <c r="F1027" s="101"/>
      <c r="G1027" s="134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B1028" s="140" t="s">
        <v>586</v>
      </c>
      <c r="C1028" s="145"/>
      <c r="D1028" s="142">
        <v>37697</v>
      </c>
      <c r="E1028" s="133">
        <f t="shared" si="20"/>
        <v>6566652.9241267238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587</v>
      </c>
      <c r="C1029" s="141"/>
      <c r="D1029" s="142">
        <v>29505</v>
      </c>
      <c r="E1029" s="133">
        <f t="shared" si="20"/>
        <v>6537147.9241267238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A1030" s="119"/>
      <c r="B1030" s="140" t="s">
        <v>588</v>
      </c>
      <c r="C1030" s="141"/>
      <c r="D1030" s="142">
        <v>31965</v>
      </c>
      <c r="E1030" s="133">
        <f t="shared" si="20"/>
        <v>6505182.9241267238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B1031" s="140" t="s">
        <v>589</v>
      </c>
      <c r="C1031" s="145"/>
      <c r="D1031" s="142">
        <v>15000</v>
      </c>
      <c r="E1031" s="133">
        <f t="shared" si="20"/>
        <v>6490182.9241267238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46"/>
      <c r="B1032" s="146" t="s">
        <v>193</v>
      </c>
      <c r="C1032" s="147"/>
      <c r="D1032" s="148"/>
      <c r="E1032" s="133">
        <f t="shared" si="20"/>
        <v>6490182.9241267238</v>
      </c>
      <c r="F1032" s="101"/>
      <c r="G1032" s="165"/>
      <c r="H1032" s="166"/>
      <c r="I1032" s="135">
        <v>560000</v>
      </c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44603</v>
      </c>
      <c r="B1033" s="131" t="s">
        <v>240</v>
      </c>
      <c r="C1033" s="154">
        <v>16454.32</v>
      </c>
      <c r="D1033" s="132"/>
      <c r="E1033" s="133">
        <f t="shared" si="20"/>
        <v>6506637.2441267241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222</v>
      </c>
      <c r="C1034" s="154">
        <v>20890.650000000001</v>
      </c>
      <c r="D1034" s="132"/>
      <c r="E1034" s="133">
        <f t="shared" si="20"/>
        <v>6527527.8941267245</v>
      </c>
      <c r="F1034" s="101"/>
      <c r="G1034" s="134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463</v>
      </c>
      <c r="C1035" s="154">
        <v>4178.13</v>
      </c>
      <c r="D1035" s="132"/>
      <c r="E1035" s="133">
        <f t="shared" si="20"/>
        <v>6531706.0241267243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272</v>
      </c>
      <c r="C1036" s="154">
        <v>108631.38</v>
      </c>
      <c r="D1036" s="132"/>
      <c r="E1036" s="133">
        <f t="shared" si="20"/>
        <v>6640337.4041267242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211</v>
      </c>
      <c r="C1037" s="154">
        <v>20890.650000000001</v>
      </c>
      <c r="D1037" s="132"/>
      <c r="E1037" s="133">
        <f t="shared" si="20"/>
        <v>6661228.0541267246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449</v>
      </c>
      <c r="C1038" s="154">
        <v>12534.39</v>
      </c>
      <c r="D1038" s="132"/>
      <c r="E1038" s="133">
        <f t="shared" si="20"/>
        <v>6673762.4441267243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464</v>
      </c>
      <c r="C1039" s="154">
        <v>12534.39</v>
      </c>
      <c r="D1039" s="132"/>
      <c r="E1039" s="133">
        <f t="shared" si="20"/>
        <v>6686296.8341267239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470</v>
      </c>
      <c r="C1040" s="154">
        <v>21126.6</v>
      </c>
      <c r="D1040" s="132"/>
      <c r="E1040" s="133">
        <f t="shared" si="20"/>
        <v>6707423.4341267236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434</v>
      </c>
      <c r="C1041" s="154">
        <v>20890.650000000001</v>
      </c>
      <c r="D1041" s="132"/>
      <c r="E1041" s="133">
        <f t="shared" si="20"/>
        <v>6728314.0841267239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215</v>
      </c>
      <c r="C1042" s="154">
        <v>11369.16</v>
      </c>
      <c r="D1042" s="132"/>
      <c r="E1042" s="133">
        <f t="shared" si="20"/>
        <v>6739683.2441267241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216</v>
      </c>
      <c r="C1043" s="154">
        <v>6963.55</v>
      </c>
      <c r="D1043" s="132"/>
      <c r="E1043" s="133">
        <f t="shared" si="20"/>
        <v>6746646.7941267239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203</v>
      </c>
      <c r="C1044" s="154">
        <v>21743.7</v>
      </c>
      <c r="D1044" s="132"/>
      <c r="E1044" s="133">
        <f t="shared" si="20"/>
        <v>6768390.4941267241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231</v>
      </c>
      <c r="C1045" s="154">
        <v>13046.22</v>
      </c>
      <c r="D1045" s="132"/>
      <c r="E1045" s="133">
        <f t="shared" si="20"/>
        <v>6781436.7141267238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439</v>
      </c>
      <c r="C1046" s="154">
        <v>36210.46</v>
      </c>
      <c r="D1046" s="132"/>
      <c r="E1046" s="133">
        <f t="shared" si="20"/>
        <v>6817647.1741267238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261</v>
      </c>
      <c r="C1047" s="154">
        <v>54315.69</v>
      </c>
      <c r="D1047" s="132"/>
      <c r="E1047" s="133">
        <f t="shared" ref="E1047:E1110" si="21">E1046+C1047-D1047</f>
        <v>6871962.8641267242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326</v>
      </c>
      <c r="C1048" s="154">
        <v>20890.650000000001</v>
      </c>
      <c r="D1048" s="132"/>
      <c r="E1048" s="133">
        <f t="shared" si="21"/>
        <v>6892853.5141267246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290</v>
      </c>
      <c r="C1049" s="154">
        <v>27854.2</v>
      </c>
      <c r="D1049" s="132"/>
      <c r="E1049" s="133">
        <f t="shared" si="21"/>
        <v>6920707.7141267247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432</v>
      </c>
      <c r="C1050" s="154">
        <v>8356.26</v>
      </c>
      <c r="D1050" s="132"/>
      <c r="E1050" s="133">
        <f t="shared" si="21"/>
        <v>6929063.9741267245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44606</v>
      </c>
      <c r="B1051" s="131" t="s">
        <v>259</v>
      </c>
      <c r="C1051" s="154">
        <v>107238.67</v>
      </c>
      <c r="D1051" s="132"/>
      <c r="E1051" s="133">
        <f t="shared" si="21"/>
        <v>7036302.6441267245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210</v>
      </c>
      <c r="C1052" s="154">
        <v>17053.740000000002</v>
      </c>
      <c r="D1052" s="132"/>
      <c r="E1052" s="133">
        <f t="shared" si="21"/>
        <v>7053356.3841267247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451</v>
      </c>
      <c r="C1053" s="154">
        <v>408240</v>
      </c>
      <c r="D1053" s="132"/>
      <c r="E1053" s="133">
        <f t="shared" si="21"/>
        <v>7461596.3841267247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281</v>
      </c>
      <c r="C1054" s="154">
        <v>93311.57</v>
      </c>
      <c r="D1054" s="132"/>
      <c r="E1054" s="133">
        <f t="shared" si="21"/>
        <v>7554907.954126725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131" t="s">
        <v>242</v>
      </c>
      <c r="C1055" s="154">
        <v>20890.650000000001</v>
      </c>
      <c r="D1055" s="132"/>
      <c r="E1055" s="133">
        <f t="shared" si="21"/>
        <v>7575798.6041267253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44607</v>
      </c>
      <c r="B1056" s="366" t="s">
        <v>158</v>
      </c>
      <c r="C1056" s="154">
        <v>158925.62</v>
      </c>
      <c r="D1056" s="132"/>
      <c r="E1056" s="133">
        <f t="shared" si="21"/>
        <v>7734724.2241267255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236</v>
      </c>
      <c r="C1057" s="154">
        <v>95672.28</v>
      </c>
      <c r="D1057" s="132"/>
      <c r="E1057" s="133">
        <f t="shared" si="21"/>
        <v>7830396.5041267257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221</v>
      </c>
      <c r="C1058" s="154">
        <v>40388.589999999997</v>
      </c>
      <c r="D1058" s="132"/>
      <c r="E1058" s="133">
        <f t="shared" si="21"/>
        <v>7870785.0941267256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238</v>
      </c>
      <c r="C1059" s="154">
        <v>263222.19</v>
      </c>
      <c r="D1059" s="132"/>
      <c r="E1059" s="133">
        <f t="shared" si="21"/>
        <v>8134007.284126726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470</v>
      </c>
      <c r="C1060" s="154">
        <v>21743.7</v>
      </c>
      <c r="D1060" s="132"/>
      <c r="E1060" s="133">
        <f t="shared" si="21"/>
        <v>8155750.9841267262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232</v>
      </c>
      <c r="C1061" s="154">
        <v>42634.35</v>
      </c>
      <c r="D1061" s="132"/>
      <c r="E1061" s="133">
        <f t="shared" si="21"/>
        <v>8198385.3341267258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233</v>
      </c>
      <c r="C1062" s="154">
        <v>4178.13</v>
      </c>
      <c r="D1062" s="132"/>
      <c r="E1062" s="133">
        <f t="shared" si="21"/>
        <v>8202563.4641267257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306</v>
      </c>
      <c r="C1063" s="154">
        <v>21743.7</v>
      </c>
      <c r="D1063" s="132"/>
      <c r="E1063" s="133">
        <f t="shared" si="21"/>
        <v>8224307.1641267259</v>
      </c>
      <c r="F1063" s="101"/>
      <c r="G1063" s="134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44608</v>
      </c>
      <c r="B1064" s="131" t="s">
        <v>212</v>
      </c>
      <c r="C1064" s="154">
        <v>36210.46</v>
      </c>
      <c r="D1064" s="132"/>
      <c r="E1064" s="133">
        <f t="shared" si="21"/>
        <v>8260517.6241267258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/>
      <c r="B1065" s="131"/>
      <c r="C1065" s="154"/>
      <c r="D1065" s="132"/>
      <c r="E1065" s="133">
        <f t="shared" si="21"/>
        <v>8260517.6241267258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/>
      <c r="B1066" s="131"/>
      <c r="C1066" s="154"/>
      <c r="D1066" s="132"/>
      <c r="E1066" s="133">
        <f t="shared" si="21"/>
        <v>8260517.6241267258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/>
      <c r="B1067" s="131"/>
      <c r="C1067" s="154"/>
      <c r="D1067" s="132"/>
      <c r="E1067" s="133">
        <f t="shared" si="21"/>
        <v>8260517.6241267258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/>
      <c r="B1068" s="131"/>
      <c r="C1068" s="154"/>
      <c r="D1068" s="132"/>
      <c r="E1068" s="133">
        <f t="shared" si="21"/>
        <v>8260517.6241267258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/>
      <c r="B1069" s="131"/>
      <c r="C1069" s="154"/>
      <c r="D1069" s="132"/>
      <c r="E1069" s="133">
        <f t="shared" si="21"/>
        <v>8260517.6241267258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/>
      <c r="B1070" s="131"/>
      <c r="C1070" s="154"/>
      <c r="D1070" s="132"/>
      <c r="E1070" s="133">
        <f t="shared" si="21"/>
        <v>8260517.6241267258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/>
      <c r="B1071" s="131"/>
      <c r="C1071" s="154"/>
      <c r="D1071" s="132"/>
      <c r="E1071" s="133">
        <f t="shared" si="21"/>
        <v>8260517.6241267258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/>
      <c r="B1072" s="131"/>
      <c r="C1072" s="154"/>
      <c r="D1072" s="132"/>
      <c r="E1072" s="133">
        <f t="shared" si="21"/>
        <v>8260517.6241267258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/>
      <c r="B1073" s="131"/>
      <c r="C1073" s="154"/>
      <c r="D1073" s="132"/>
      <c r="E1073" s="133">
        <f t="shared" si="21"/>
        <v>8260517.6241267258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/>
      <c r="B1074" s="131"/>
      <c r="C1074" s="154"/>
      <c r="D1074" s="132"/>
      <c r="E1074" s="133">
        <f t="shared" si="21"/>
        <v>8260517.6241267258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/>
      <c r="B1075" s="131"/>
      <c r="C1075" s="154"/>
      <c r="D1075" s="132"/>
      <c r="E1075" s="133">
        <f t="shared" si="21"/>
        <v>8260517.6241267258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/>
      <c r="B1076" s="131"/>
      <c r="C1076" s="154"/>
      <c r="D1076" s="132"/>
      <c r="E1076" s="133">
        <f t="shared" si="21"/>
        <v>8260517.6241267258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/>
      <c r="B1077" s="131"/>
      <c r="C1077" s="154"/>
      <c r="D1077" s="132"/>
      <c r="E1077" s="133">
        <f t="shared" si="21"/>
        <v>8260517.6241267258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/>
      <c r="B1078" s="131"/>
      <c r="C1078" s="154"/>
      <c r="D1078" s="132"/>
      <c r="E1078" s="133">
        <f t="shared" si="21"/>
        <v>8260517.6241267258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/>
      <c r="B1079" s="131"/>
      <c r="C1079" s="154"/>
      <c r="D1079" s="132"/>
      <c r="E1079" s="133">
        <f t="shared" si="21"/>
        <v>8260517.6241267258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/>
      <c r="B1080" s="131"/>
      <c r="C1080" s="154"/>
      <c r="D1080" s="132"/>
      <c r="E1080" s="133">
        <f t="shared" si="21"/>
        <v>8260517.6241267258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/>
      <c r="B1081" s="131"/>
      <c r="C1081" s="154"/>
      <c r="D1081" s="132"/>
      <c r="E1081" s="133">
        <f t="shared" si="21"/>
        <v>8260517.6241267258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/>
      <c r="B1082" s="131"/>
      <c r="C1082" s="154"/>
      <c r="D1082" s="132"/>
      <c r="E1082" s="133">
        <f t="shared" si="21"/>
        <v>8260517.6241267258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/>
      <c r="B1083" s="131"/>
      <c r="C1083" s="154"/>
      <c r="D1083" s="132"/>
      <c r="E1083" s="133">
        <f t="shared" si="21"/>
        <v>8260517.6241267258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/>
      <c r="B1084" s="131"/>
      <c r="C1084" s="154"/>
      <c r="D1084" s="132"/>
      <c r="E1084" s="133">
        <f t="shared" si="21"/>
        <v>8260517.6241267258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/>
      <c r="B1085" s="131"/>
      <c r="C1085" s="154"/>
      <c r="D1085" s="132"/>
      <c r="E1085" s="133">
        <f t="shared" si="21"/>
        <v>8260517.6241267258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/>
      <c r="B1086" s="131"/>
      <c r="C1086" s="154"/>
      <c r="D1086" s="132"/>
      <c r="E1086" s="133">
        <f t="shared" si="21"/>
        <v>8260517.6241267258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/>
      <c r="B1087" s="131"/>
      <c r="C1087" s="154"/>
      <c r="D1087" s="132"/>
      <c r="E1087" s="133">
        <f t="shared" si="21"/>
        <v>8260517.6241267258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/>
      <c r="B1088" s="131"/>
      <c r="C1088" s="154"/>
      <c r="D1088" s="132"/>
      <c r="E1088" s="133">
        <f t="shared" si="21"/>
        <v>8260517.6241267258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/>
      <c r="B1089" s="131"/>
      <c r="C1089" s="154"/>
      <c r="D1089" s="132"/>
      <c r="E1089" s="133">
        <f t="shared" si="21"/>
        <v>8260517.6241267258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/>
      <c r="B1090" s="131"/>
      <c r="C1090" s="154"/>
      <c r="D1090" s="132"/>
      <c r="E1090" s="133">
        <f t="shared" si="21"/>
        <v>8260517.6241267258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/>
      <c r="B1091" s="131"/>
      <c r="C1091" s="154"/>
      <c r="D1091" s="132"/>
      <c r="E1091" s="133">
        <f t="shared" si="21"/>
        <v>8260517.6241267258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/>
      <c r="B1092" s="131"/>
      <c r="C1092" s="154"/>
      <c r="D1092" s="132"/>
      <c r="E1092" s="133">
        <f t="shared" si="21"/>
        <v>8260517.6241267258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/>
      <c r="B1093" s="131"/>
      <c r="C1093" s="154"/>
      <c r="D1093" s="132"/>
      <c r="E1093" s="133">
        <f t="shared" si="21"/>
        <v>8260517.6241267258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/>
      <c r="B1094" s="131"/>
      <c r="C1094" s="154"/>
      <c r="D1094" s="132"/>
      <c r="E1094" s="133">
        <f t="shared" si="21"/>
        <v>8260517.6241267258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/>
      <c r="B1095" s="131"/>
      <c r="C1095" s="154"/>
      <c r="D1095" s="132"/>
      <c r="E1095" s="133">
        <f t="shared" si="21"/>
        <v>8260517.6241267258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/>
      <c r="B1096" s="131"/>
      <c r="C1096" s="154"/>
      <c r="D1096" s="132"/>
      <c r="E1096" s="133">
        <f t="shared" si="21"/>
        <v>8260517.6241267258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/>
      <c r="B1097" s="131"/>
      <c r="C1097" s="154"/>
      <c r="D1097" s="132"/>
      <c r="E1097" s="133">
        <f t="shared" si="21"/>
        <v>8260517.6241267258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/>
      <c r="B1098" s="131"/>
      <c r="C1098" s="154"/>
      <c r="D1098" s="132"/>
      <c r="E1098" s="133">
        <f t="shared" si="21"/>
        <v>8260517.6241267258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/>
      <c r="B1099" s="131"/>
      <c r="C1099" s="154"/>
      <c r="D1099" s="132"/>
      <c r="E1099" s="133">
        <f t="shared" si="21"/>
        <v>8260517.6241267258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/>
      <c r="B1100" s="131"/>
      <c r="C1100" s="154"/>
      <c r="D1100" s="132"/>
      <c r="E1100" s="133">
        <f t="shared" si="21"/>
        <v>8260517.6241267258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/>
      <c r="B1101" s="131"/>
      <c r="C1101" s="154"/>
      <c r="D1101" s="132"/>
      <c r="E1101" s="133">
        <f t="shared" si="21"/>
        <v>8260517.6241267258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/>
      <c r="B1102" s="131"/>
      <c r="C1102" s="154"/>
      <c r="D1102" s="132"/>
      <c r="E1102" s="133">
        <f t="shared" si="21"/>
        <v>8260517.6241267258</v>
      </c>
      <c r="F1102" s="101"/>
      <c r="G1102" s="134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/>
      <c r="B1103" s="131"/>
      <c r="C1103" s="154"/>
      <c r="D1103" s="132"/>
      <c r="E1103" s="133">
        <f t="shared" si="21"/>
        <v>8260517.6241267258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/>
      <c r="B1104" s="131"/>
      <c r="C1104" s="154"/>
      <c r="D1104" s="132"/>
      <c r="E1104" s="133">
        <f t="shared" si="21"/>
        <v>8260517.6241267258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/>
      <c r="B1105" s="131"/>
      <c r="C1105" s="154"/>
      <c r="D1105" s="132"/>
      <c r="E1105" s="133">
        <f t="shared" si="21"/>
        <v>8260517.6241267258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/>
      <c r="B1106" s="131"/>
      <c r="C1106" s="154"/>
      <c r="D1106" s="132"/>
      <c r="E1106" s="133">
        <f t="shared" si="21"/>
        <v>8260517.6241267258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30"/>
      <c r="B1107" s="131"/>
      <c r="C1107" s="154"/>
      <c r="D1107" s="132"/>
      <c r="E1107" s="133">
        <f t="shared" si="21"/>
        <v>8260517.6241267258</v>
      </c>
      <c r="F1107" s="101"/>
      <c r="G1107" s="134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30"/>
      <c r="B1108" s="131"/>
      <c r="C1108" s="154"/>
      <c r="D1108" s="132"/>
      <c r="E1108" s="133">
        <f t="shared" si="21"/>
        <v>8260517.6241267258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/>
      <c r="B1109" s="131"/>
      <c r="C1109" s="154"/>
      <c r="D1109" s="132"/>
      <c r="E1109" s="133">
        <f t="shared" si="21"/>
        <v>8260517.6241267258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/>
      <c r="B1110" s="131"/>
      <c r="C1110" s="154"/>
      <c r="D1110" s="132"/>
      <c r="E1110" s="133">
        <f t="shared" si="21"/>
        <v>8260517.6241267258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/>
      <c r="B1111" s="131"/>
      <c r="C1111" s="154"/>
      <c r="D1111" s="132"/>
      <c r="E1111" s="133">
        <f t="shared" ref="E1111:E1174" si="22">E1110+C1111-D1111</f>
        <v>8260517.6241267258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/>
      <c r="B1112" s="131"/>
      <c r="C1112" s="154"/>
      <c r="D1112" s="132"/>
      <c r="E1112" s="133">
        <f t="shared" si="22"/>
        <v>8260517.6241267258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/>
      <c r="B1113" s="131"/>
      <c r="C1113" s="154"/>
      <c r="D1113" s="132"/>
      <c r="E1113" s="133">
        <f t="shared" si="22"/>
        <v>8260517.6241267258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22"/>
        <v>8260517.6241267258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22"/>
        <v>8260517.6241267258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22"/>
        <v>8260517.6241267258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22"/>
        <v>8260517.6241267258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22"/>
        <v>8260517.6241267258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22"/>
        <v>8260517.6241267258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22"/>
        <v>8260517.6241267258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22"/>
        <v>8260517.6241267258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22"/>
        <v>8260517.6241267258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22"/>
        <v>8260517.6241267258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22"/>
        <v>8260517.6241267258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22"/>
        <v>8260517.6241267258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22"/>
        <v>8260517.6241267258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22"/>
        <v>8260517.6241267258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22"/>
        <v>8260517.6241267258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22"/>
        <v>8260517.6241267258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22"/>
        <v>8260517.6241267258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22"/>
        <v>8260517.6241267258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22"/>
        <v>8260517.6241267258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22"/>
        <v>8260517.6241267258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22"/>
        <v>8260517.6241267258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22"/>
        <v>8260517.6241267258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22"/>
        <v>8260517.6241267258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22"/>
        <v>8260517.6241267258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22"/>
        <v>8260517.6241267258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22"/>
        <v>8260517.6241267258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22"/>
        <v>8260517.6241267258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22"/>
        <v>8260517.6241267258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22"/>
        <v>8260517.6241267258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22"/>
        <v>8260517.6241267258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22"/>
        <v>8260517.6241267258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22"/>
        <v>8260517.6241267258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22"/>
        <v>8260517.6241267258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22"/>
        <v>8260517.6241267258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22"/>
        <v>8260517.6241267258</v>
      </c>
      <c r="F1148" s="101"/>
      <c r="G1148" s="134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22"/>
        <v>8260517.6241267258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22"/>
        <v>8260517.6241267258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22"/>
        <v>8260517.6241267258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22"/>
        <v>8260517.6241267258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22"/>
        <v>8260517.6241267258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22"/>
        <v>8260517.6241267258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22"/>
        <v>8260517.6241267258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22"/>
        <v>8260517.6241267258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hidden="1" customHeight="1" x14ac:dyDescent="0.3">
      <c r="A1157" s="130"/>
      <c r="B1157" s="131"/>
      <c r="C1157" s="154"/>
      <c r="D1157" s="132"/>
      <c r="E1157" s="133">
        <f t="shared" si="22"/>
        <v>8260517.6241267258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hidden="1" customHeight="1" x14ac:dyDescent="0.3">
      <c r="A1158" s="130"/>
      <c r="B1158" s="131"/>
      <c r="C1158" s="154"/>
      <c r="D1158" s="132"/>
      <c r="E1158" s="133">
        <f t="shared" si="22"/>
        <v>8260517.6241267258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hidden="1" customHeight="1" x14ac:dyDescent="0.3">
      <c r="A1159" s="130"/>
      <c r="B1159" s="131"/>
      <c r="C1159" s="154"/>
      <c r="D1159" s="132"/>
      <c r="E1159" s="133">
        <f t="shared" si="22"/>
        <v>8260517.6241267258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hidden="1" customHeight="1" x14ac:dyDescent="0.3">
      <c r="A1160" s="130"/>
      <c r="B1160" s="131"/>
      <c r="C1160" s="154"/>
      <c r="D1160" s="132"/>
      <c r="E1160" s="133">
        <f t="shared" si="22"/>
        <v>8260517.6241267258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hidden="1" customHeight="1" x14ac:dyDescent="0.3">
      <c r="A1161" s="130"/>
      <c r="B1161" s="131"/>
      <c r="C1161" s="154"/>
      <c r="D1161" s="132"/>
      <c r="E1161" s="133">
        <f t="shared" si="22"/>
        <v>8260517.6241267258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hidden="1" customHeight="1" x14ac:dyDescent="0.3">
      <c r="A1162" s="130"/>
      <c r="B1162" s="131"/>
      <c r="C1162" s="154"/>
      <c r="D1162" s="132"/>
      <c r="E1162" s="133">
        <f t="shared" si="22"/>
        <v>8260517.6241267258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hidden="1" customHeight="1" x14ac:dyDescent="0.3">
      <c r="A1163" s="130"/>
      <c r="B1163" s="131"/>
      <c r="C1163" s="154"/>
      <c r="D1163" s="132"/>
      <c r="E1163" s="133">
        <f t="shared" si="22"/>
        <v>8260517.6241267258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hidden="1" customHeight="1" x14ac:dyDescent="0.3">
      <c r="A1164" s="130"/>
      <c r="B1164" s="131"/>
      <c r="C1164" s="154"/>
      <c r="D1164" s="132"/>
      <c r="E1164" s="133">
        <f t="shared" si="22"/>
        <v>8260517.6241267258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hidden="1" customHeight="1" x14ac:dyDescent="0.3">
      <c r="A1165" s="130"/>
      <c r="B1165" s="131"/>
      <c r="C1165" s="154"/>
      <c r="D1165" s="132"/>
      <c r="E1165" s="133">
        <f t="shared" si="22"/>
        <v>8260517.6241267258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hidden="1" customHeight="1" x14ac:dyDescent="0.3">
      <c r="A1166" s="130"/>
      <c r="B1166" s="131"/>
      <c r="C1166" s="154"/>
      <c r="D1166" s="132"/>
      <c r="E1166" s="133">
        <f t="shared" si="22"/>
        <v>8260517.6241267258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hidden="1" customHeight="1" x14ac:dyDescent="0.3">
      <c r="A1167" s="130"/>
      <c r="B1167" s="131"/>
      <c r="C1167" s="154"/>
      <c r="D1167" s="132"/>
      <c r="E1167" s="133">
        <f t="shared" si="22"/>
        <v>8260517.6241267258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hidden="1" customHeight="1" x14ac:dyDescent="0.3">
      <c r="A1168" s="130"/>
      <c r="B1168" s="131"/>
      <c r="C1168" s="154"/>
      <c r="D1168" s="132"/>
      <c r="E1168" s="133">
        <f t="shared" si="22"/>
        <v>8260517.6241267258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hidden="1" customHeight="1" x14ac:dyDescent="0.3">
      <c r="A1169" s="130"/>
      <c r="B1169" s="131"/>
      <c r="C1169" s="154"/>
      <c r="D1169" s="132"/>
      <c r="E1169" s="133">
        <f t="shared" si="22"/>
        <v>8260517.6241267258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hidden="1" customHeight="1" x14ac:dyDescent="0.3">
      <c r="A1170" s="130"/>
      <c r="B1170" s="131"/>
      <c r="C1170" s="154"/>
      <c r="D1170" s="132"/>
      <c r="E1170" s="133">
        <f t="shared" si="22"/>
        <v>8260517.6241267258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hidden="1" customHeight="1" x14ac:dyDescent="0.3">
      <c r="A1171" s="130"/>
      <c r="B1171" s="131"/>
      <c r="C1171" s="154"/>
      <c r="D1171" s="132"/>
      <c r="E1171" s="133">
        <f t="shared" si="22"/>
        <v>8260517.6241267258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hidden="1" customHeight="1" x14ac:dyDescent="0.3">
      <c r="A1172" s="130"/>
      <c r="B1172" s="131"/>
      <c r="C1172" s="154"/>
      <c r="D1172" s="132"/>
      <c r="E1172" s="133">
        <f t="shared" si="22"/>
        <v>8260517.6241267258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t="15" hidden="1" customHeight="1" x14ac:dyDescent="0.3">
      <c r="A1173" s="130"/>
      <c r="B1173" s="131"/>
      <c r="C1173" s="154"/>
      <c r="D1173" s="132"/>
      <c r="E1173" s="133">
        <f t="shared" si="22"/>
        <v>8260517.6241267258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2"/>
        <v>8260517.6241267258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ref="E1175:E1238" si="23">E1174+C1175-D1175</f>
        <v>8260517.6241267258</v>
      </c>
      <c r="F1175" s="101"/>
      <c r="G1175" s="134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3"/>
        <v>8260517.6241267258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133">
        <f t="shared" si="23"/>
        <v>8260517.6241267258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3"/>
        <v>8260517.6241267258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3"/>
        <v>8260517.6241267258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3"/>
        <v>8260517.6241267258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285">
        <f t="shared" si="23"/>
        <v>8260517.6241267258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3"/>
        <v>8260517.6241267258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3"/>
        <v>8260517.6241267258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3"/>
        <v>8260517.6241267258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3"/>
        <v>8260517.6241267258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3"/>
        <v>8260517.6241267258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3"/>
        <v>8260517.6241267258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3"/>
        <v>8260517.6241267258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3"/>
        <v>8260517.6241267258</v>
      </c>
      <c r="F1189" s="101"/>
      <c r="G1189" s="134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3"/>
        <v>8260517.6241267258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3"/>
        <v>8260517.6241267258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3"/>
        <v>8260517.6241267258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3"/>
        <v>8260517.6241267258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3"/>
        <v>8260517.6241267258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3"/>
        <v>8260517.6241267258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3"/>
        <v>8260517.6241267258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3"/>
        <v>8260517.6241267258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3"/>
        <v>8260517.6241267258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3"/>
        <v>8260517.6241267258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3"/>
        <v>8260517.6241267258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3"/>
        <v>8260517.6241267258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3"/>
        <v>8260517.6241267258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3"/>
        <v>8260517.6241267258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3"/>
        <v>8260517.6241267258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3"/>
        <v>8260517.6241267258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3"/>
        <v>8260517.6241267258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3"/>
        <v>8260517.6241267258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3"/>
        <v>8260517.6241267258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3"/>
        <v>8260517.6241267258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3"/>
        <v>8260517.6241267258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3"/>
        <v>8260517.6241267258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3"/>
        <v>8260517.6241267258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3"/>
        <v>8260517.6241267258</v>
      </c>
      <c r="F1213" s="101"/>
      <c r="G1213" s="134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3"/>
        <v>8260517.6241267258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3"/>
        <v>8260517.6241267258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3"/>
        <v>8260517.6241267258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3"/>
        <v>8260517.6241267258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3"/>
        <v>8260517.6241267258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3"/>
        <v>8260517.6241267258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3"/>
        <v>8260517.6241267258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3"/>
        <v>8260517.6241267258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si="23"/>
        <v>8260517.6241267258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3"/>
        <v>8260517.6241267258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3"/>
        <v>8260517.6241267258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3"/>
        <v>8260517.6241267258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3"/>
        <v>8260517.6241267258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3"/>
        <v>8260517.6241267258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3"/>
        <v>8260517.6241267258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3"/>
        <v>8260517.6241267258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3"/>
        <v>8260517.6241267258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3"/>
        <v>8260517.6241267258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3"/>
        <v>8260517.6241267258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3"/>
        <v>8260517.6241267258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3"/>
        <v>8260517.6241267258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si="23"/>
        <v>8260517.6241267258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3"/>
        <v>8260517.6241267258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3"/>
        <v>8260517.6241267258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3"/>
        <v>8260517.6241267258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ref="E1239:E1303" si="24">E1238+C1239-D1239</f>
        <v>8260517.6241267258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4"/>
        <v>8260517.6241267258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4"/>
        <v>8260517.6241267258</v>
      </c>
      <c r="F1241" s="101"/>
      <c r="G1241" s="134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4"/>
        <v>8260517.6241267258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4"/>
        <v>8260517.6241267258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4"/>
        <v>8260517.6241267258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4"/>
        <v>8260517.6241267258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4"/>
        <v>8260517.6241267258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4"/>
        <v>8260517.6241267258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4"/>
        <v>8260517.6241267258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4"/>
        <v>8260517.6241267258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4"/>
        <v>8260517.6241267258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4"/>
        <v>8260517.6241267258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4"/>
        <v>8260517.6241267258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4"/>
        <v>8260517.6241267258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4"/>
        <v>8260517.6241267258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4"/>
        <v>8260517.6241267258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4"/>
        <v>8260517.6241267258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4"/>
        <v>8260517.6241267258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4"/>
        <v>8260517.6241267258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4"/>
        <v>8260517.6241267258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4"/>
        <v>8260517.6241267258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4"/>
        <v>8260517.6241267258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4"/>
        <v>8260517.6241267258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4"/>
        <v>8260517.6241267258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4"/>
        <v>8260517.6241267258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hidden="1" x14ac:dyDescent="0.3">
      <c r="A1265" s="130"/>
      <c r="B1265" s="131"/>
      <c r="C1265" s="154"/>
      <c r="D1265" s="132"/>
      <c r="E1265" s="133">
        <f t="shared" si="24"/>
        <v>8260517.6241267258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hidden="1" x14ac:dyDescent="0.3">
      <c r="A1266" s="130"/>
      <c r="B1266" s="131"/>
      <c r="C1266" s="154"/>
      <c r="D1266" s="132"/>
      <c r="E1266" s="133">
        <f t="shared" si="24"/>
        <v>8260517.6241267258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4"/>
        <v>8260517.6241267258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4"/>
        <v>8260517.6241267258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4"/>
        <v>8260517.6241267258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4"/>
        <v>8260517.6241267258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4"/>
        <v>8260517.6241267258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4"/>
        <v>8260517.6241267258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4"/>
        <v>8260517.6241267258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4"/>
        <v>8260517.6241267258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4"/>
        <v>8260517.6241267258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4"/>
        <v>8260517.6241267258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4"/>
        <v>8260517.6241267258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hidden="1" x14ac:dyDescent="0.3">
      <c r="A1278" s="130"/>
      <c r="B1278" s="131"/>
      <c r="C1278" s="154"/>
      <c r="D1278" s="132"/>
      <c r="E1278" s="133">
        <f t="shared" si="24"/>
        <v>8260517.6241267258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hidden="1" x14ac:dyDescent="0.3">
      <c r="A1279" s="130"/>
      <c r="B1279" s="131"/>
      <c r="C1279" s="154"/>
      <c r="D1279" s="132"/>
      <c r="E1279" s="133">
        <f t="shared" si="24"/>
        <v>8260517.6241267258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4"/>
        <v>8260517.6241267258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4"/>
        <v>8260517.6241267258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x14ac:dyDescent="0.3">
      <c r="A1282" s="130"/>
      <c r="B1282" s="131"/>
      <c r="C1282" s="154"/>
      <c r="D1282" s="132"/>
      <c r="E1282" s="133">
        <f t="shared" si="24"/>
        <v>8260517.6241267258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/>
      <c r="B1283" s="131"/>
      <c r="C1283" s="154"/>
      <c r="D1283" s="132"/>
      <c r="E1283" s="133">
        <f t="shared" si="24"/>
        <v>8260517.6241267258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4"/>
        <v>8260517.6241267258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4"/>
        <v>8260517.6241267258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4"/>
        <v>8260517.6241267258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si="24"/>
        <v>8260517.6241267258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4"/>
        <v>8260517.6241267258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4"/>
        <v>8260517.6241267258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4"/>
        <v>8260517.6241267258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4"/>
        <v>8260517.6241267258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4"/>
        <v>8260517.6241267258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4"/>
        <v>8260517.6241267258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si="24"/>
        <v>8260517.6241267258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4"/>
        <v>8260517.6241267258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4"/>
        <v>8260517.6241267258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133">
        <f t="shared" si="24"/>
        <v>8260517.6241267258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4"/>
        <v>8260517.6241267258</v>
      </c>
      <c r="F1298" s="101"/>
      <c r="G1298" s="134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4"/>
        <v>8260517.6241267258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si="24"/>
        <v>8260517.6241267258</v>
      </c>
      <c r="F1300" s="101"/>
      <c r="G1300" s="134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4"/>
        <v>8260517.6241267258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4"/>
        <v>8260517.6241267258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4"/>
        <v>8260517.6241267258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ref="E1304:E1310" si="25">E1303+C1304-D1304</f>
        <v>8260517.6241267258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5"/>
        <v>8260517.6241267258</v>
      </c>
      <c r="F1305" s="101"/>
      <c r="G1305" s="134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5"/>
        <v>8260517.6241267258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si="25"/>
        <v>8260517.6241267258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5"/>
        <v>8260517.6241267258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5"/>
        <v>8260517.6241267258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133">
        <f t="shared" si="25"/>
        <v>8260517.6241267258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ref="E1311:E1509" si="26">E1310+C1311-D1311</f>
        <v>8260517.6241267258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6"/>
        <v>8260517.6241267258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6"/>
        <v>8260517.6241267258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285">
        <f t="shared" si="26"/>
        <v>8260517.6241267258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6"/>
        <v>8260517.6241267258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6"/>
        <v>8260517.6241267258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6"/>
        <v>8260517.6241267258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6"/>
        <v>8260517.6241267258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6"/>
        <v>8260517.6241267258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6"/>
        <v>8260517.6241267258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6"/>
        <v>8260517.6241267258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6"/>
        <v>8260517.6241267258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6"/>
        <v>8260517.6241267258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6"/>
        <v>8260517.6241267258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6"/>
        <v>8260517.6241267258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6"/>
        <v>8260517.6241267258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6"/>
        <v>8260517.6241267258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6"/>
        <v>8260517.6241267258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6"/>
        <v>8260517.6241267258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6"/>
        <v>8260517.6241267258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6"/>
        <v>8260517.6241267258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6"/>
        <v>8260517.6241267258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6"/>
        <v>8260517.6241267258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6"/>
        <v>8260517.6241267258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6"/>
        <v>8260517.6241267258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6"/>
        <v>8260517.6241267258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6"/>
        <v>8260517.6241267258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6"/>
        <v>8260517.6241267258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6"/>
        <v>8260517.6241267258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6"/>
        <v>8260517.6241267258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6"/>
        <v>8260517.6241267258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6"/>
        <v>8260517.6241267258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6"/>
        <v>8260517.6241267258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6"/>
        <v>8260517.6241267258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6"/>
        <v>8260517.6241267258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6"/>
        <v>8260517.6241267258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6"/>
        <v>8260517.6241267258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6"/>
        <v>8260517.6241267258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6"/>
        <v>8260517.6241267258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6"/>
        <v>8260517.6241267258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6"/>
        <v>8260517.6241267258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6"/>
        <v>8260517.6241267258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6"/>
        <v>8260517.6241267258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6"/>
        <v>8260517.6241267258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6"/>
        <v>8260517.6241267258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6"/>
        <v>8260517.6241267258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6"/>
        <v>8260517.6241267258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6"/>
        <v>8260517.6241267258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6"/>
        <v>8260517.6241267258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6"/>
        <v>8260517.6241267258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6"/>
        <v>8260517.6241267258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6"/>
        <v>8260517.6241267258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6"/>
        <v>8260517.6241267258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6"/>
        <v>8260517.6241267258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6"/>
        <v>8260517.6241267258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6"/>
        <v>8260517.6241267258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6"/>
        <v>8260517.6241267258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6"/>
        <v>8260517.6241267258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6"/>
        <v>8260517.6241267258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6"/>
        <v>8260517.6241267258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6"/>
        <v>8260517.6241267258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6"/>
        <v>8260517.6241267258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6"/>
        <v>8260517.6241267258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6"/>
        <v>8260517.6241267258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6"/>
        <v>8260517.6241267258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6"/>
        <v>8260517.6241267258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6"/>
        <v>8260517.6241267258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6"/>
        <v>8260517.6241267258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6"/>
        <v>8260517.6241267258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6"/>
        <v>8260517.6241267258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6"/>
        <v>8260517.6241267258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6"/>
        <v>8260517.6241267258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6"/>
        <v>8260517.6241267258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6"/>
        <v>8260517.6241267258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6"/>
        <v>8260517.6241267258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6"/>
        <v>8260517.6241267258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6"/>
        <v>8260517.6241267258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6"/>
        <v>8260517.6241267258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6"/>
        <v>8260517.6241267258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6"/>
        <v>8260517.6241267258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6"/>
        <v>8260517.6241267258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6"/>
        <v>8260517.6241267258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6"/>
        <v>8260517.6241267258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6"/>
        <v>8260517.6241267258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6"/>
        <v>8260517.6241267258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6"/>
        <v>8260517.6241267258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6"/>
        <v>8260517.6241267258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6"/>
        <v>8260517.6241267258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6"/>
        <v>8260517.6241267258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6"/>
        <v>8260517.6241267258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6"/>
        <v>8260517.6241267258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6"/>
        <v>8260517.6241267258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6"/>
        <v>8260517.6241267258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6"/>
        <v>8260517.6241267258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6"/>
        <v>8260517.6241267258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6"/>
        <v>8260517.6241267258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6"/>
        <v>8260517.6241267258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6"/>
        <v>8260517.6241267258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6"/>
        <v>8260517.6241267258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6"/>
        <v>8260517.6241267258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6"/>
        <v>8260517.6241267258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6"/>
        <v>8260517.6241267258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6"/>
        <v>8260517.6241267258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6"/>
        <v>8260517.6241267258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6"/>
        <v>8260517.6241267258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6"/>
        <v>8260517.6241267258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6"/>
        <v>8260517.6241267258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6"/>
        <v>8260517.6241267258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6"/>
        <v>8260517.6241267258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6"/>
        <v>8260517.6241267258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6"/>
        <v>8260517.6241267258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6"/>
        <v>8260517.6241267258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6"/>
        <v>8260517.6241267258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6"/>
        <v>8260517.6241267258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6"/>
        <v>8260517.6241267258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6"/>
        <v>8260517.6241267258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6"/>
        <v>8260517.6241267258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6"/>
        <v>8260517.6241267258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133">
        <f t="shared" si="26"/>
        <v>8260517.6241267258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6"/>
        <v>8260517.6241267258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6"/>
        <v>8260517.6241267258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6"/>
        <v>8260517.6241267258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6"/>
        <v>8260517.6241267258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6"/>
        <v>8260517.6241267258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6"/>
        <v>8260517.6241267258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6"/>
        <v>8260517.6241267258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6"/>
        <v>8260517.6241267258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6"/>
        <v>8260517.6241267258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6"/>
        <v>8260517.6241267258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6"/>
        <v>8260517.6241267258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6"/>
        <v>8260517.6241267258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133">
        <f t="shared" si="26"/>
        <v>8260517.6241267258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6"/>
        <v>8260517.6241267258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6"/>
        <v>8260517.6241267258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6"/>
        <v>8260517.6241267258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285">
        <f t="shared" si="26"/>
        <v>8260517.6241267258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6"/>
        <v>8260517.6241267258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6"/>
        <v>8260517.6241267258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6"/>
        <v>8260517.6241267258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hidden="1" x14ac:dyDescent="0.3">
      <c r="A1450" s="130"/>
      <c r="B1450" s="131"/>
      <c r="C1450" s="154"/>
      <c r="D1450" s="132"/>
      <c r="E1450" s="133">
        <f t="shared" si="26"/>
        <v>8260517.6241267258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6"/>
        <v>8260517.6241267258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6"/>
        <v>8260517.6241267258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6"/>
        <v>8260517.6241267258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6"/>
        <v>8260517.6241267258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6"/>
        <v>8260517.6241267258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6"/>
        <v>8260517.6241267258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6"/>
        <v>8260517.6241267258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6"/>
        <v>8260517.6241267258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6"/>
        <v>8260517.6241267258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6"/>
        <v>8260517.6241267258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6"/>
        <v>8260517.6241267258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6"/>
        <v>8260517.6241267258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hidden="1" x14ac:dyDescent="0.3">
      <c r="A1463" s="130"/>
      <c r="B1463" s="131"/>
      <c r="C1463" s="154"/>
      <c r="D1463" s="132"/>
      <c r="E1463" s="133">
        <f t="shared" si="26"/>
        <v>8260517.6241267258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6"/>
        <v>8260517.6241267258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6"/>
        <v>8260517.6241267258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6"/>
        <v>8260517.6241267258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/>
      <c r="B1467" s="131"/>
      <c r="C1467" s="154"/>
      <c r="D1467" s="132"/>
      <c r="E1467" s="133">
        <f t="shared" si="26"/>
        <v>8260517.6241267258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6"/>
        <v>8260517.6241267258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6"/>
        <v>8260517.6241267258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6"/>
        <v>8260517.6241267258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6"/>
        <v>8260517.6241267258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6"/>
        <v>8260517.6241267258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6"/>
        <v>8260517.6241267258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6"/>
        <v>8260517.6241267258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6"/>
        <v>8260517.6241267258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6"/>
        <v>8260517.6241267258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6"/>
        <v>8260517.6241267258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6"/>
        <v>8260517.6241267258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6"/>
        <v>8260517.6241267258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6"/>
        <v>8260517.6241267258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6"/>
        <v>8260517.6241267258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6"/>
        <v>8260517.6241267258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6"/>
        <v>8260517.6241267258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6"/>
        <v>8260517.6241267258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6"/>
        <v>8260517.6241267258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6"/>
        <v>8260517.6241267258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6"/>
        <v>8260517.6241267258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6"/>
        <v>8260517.6241267258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6"/>
        <v>8260517.6241267258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6"/>
        <v>8260517.6241267258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6"/>
        <v>8260517.6241267258</v>
      </c>
      <c r="F1491" s="101"/>
      <c r="G1491" s="134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6"/>
        <v>8260517.6241267258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6"/>
        <v>8260517.6241267258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6"/>
        <v>8260517.6241267258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6"/>
        <v>8260517.6241267258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6"/>
        <v>8260517.6241267258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6"/>
        <v>8260517.6241267258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6"/>
        <v>8260517.6241267258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6"/>
        <v>8260517.6241267258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6"/>
        <v>8260517.6241267258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6"/>
        <v>8260517.6241267258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6"/>
        <v>8260517.6241267258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6"/>
        <v>8260517.6241267258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6"/>
        <v>8260517.6241267258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6"/>
        <v>8260517.6241267258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si="26"/>
        <v>8260517.6241267258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6"/>
        <v>8260517.6241267258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6"/>
        <v>8260517.6241267258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6"/>
        <v>8260517.6241267258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ref="E1510:E1589" si="27">E1509+C1510-D1510</f>
        <v>8260517.6241267258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7"/>
        <v>8260517.6241267258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7"/>
        <v>8260517.6241267258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7"/>
        <v>8260517.6241267258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7"/>
        <v>8260517.6241267258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7"/>
        <v>8260517.6241267258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7"/>
        <v>8260517.6241267258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7"/>
        <v>8260517.6241267258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7"/>
        <v>8260517.6241267258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7"/>
        <v>8260517.6241267258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7"/>
        <v>8260517.6241267258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7"/>
        <v>8260517.6241267258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7"/>
        <v>8260517.6241267258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7"/>
        <v>8260517.6241267258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7"/>
        <v>8260517.6241267258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7"/>
        <v>8260517.6241267258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7"/>
        <v>8260517.6241267258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7"/>
        <v>8260517.6241267258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7"/>
        <v>8260517.6241267258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7"/>
        <v>8260517.6241267258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7"/>
        <v>8260517.6241267258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7"/>
        <v>8260517.6241267258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7"/>
        <v>8260517.6241267258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7"/>
        <v>8260517.6241267258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7"/>
        <v>8260517.6241267258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7"/>
        <v>8260517.6241267258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7"/>
        <v>8260517.6241267258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7"/>
        <v>8260517.6241267258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7"/>
        <v>8260517.6241267258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7"/>
        <v>8260517.6241267258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7"/>
        <v>8260517.6241267258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7"/>
        <v>8260517.6241267258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7"/>
        <v>8260517.6241267258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7"/>
        <v>8260517.6241267258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7"/>
        <v>8260517.6241267258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7"/>
        <v>8260517.6241267258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7"/>
        <v>8260517.6241267258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7"/>
        <v>8260517.6241267258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7"/>
        <v>8260517.6241267258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7"/>
        <v>8260517.6241267258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7"/>
        <v>8260517.6241267258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7"/>
        <v>8260517.6241267258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7"/>
        <v>8260517.6241267258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7"/>
        <v>8260517.6241267258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7"/>
        <v>8260517.6241267258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7"/>
        <v>8260517.6241267258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8260517.6241267258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8260517.6241267258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8260517.6241267258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8260517.6241267258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8260517.6241267258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8260517.6241267258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8260517.6241267258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8260517.6241267258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8260517.6241267258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8260517.6241267258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8260517.6241267258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8260517.6241267258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8260517.6241267258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8260517.6241267258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8260517.6241267258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8260517.6241267258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8260517.6241267258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8260517.6241267258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8260517.6241267258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8260517.6241267258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8260517.6241267258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8260517.6241267258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8260517.6241267258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8260517.6241267258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8260517.6241267258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8260517.6241267258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8260517.6241267258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7"/>
        <v>8260517.6241267258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8260517.6241267258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8260517.6241267258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hidden="1" x14ac:dyDescent="0.3">
      <c r="A1586" s="130"/>
      <c r="B1586" s="131"/>
      <c r="C1586" s="154"/>
      <c r="D1586" s="132"/>
      <c r="E1586" s="133">
        <f t="shared" si="27"/>
        <v>8260517.6241267258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idden="1" x14ac:dyDescent="0.3">
      <c r="A1587" s="130"/>
      <c r="B1587" s="131"/>
      <c r="C1587" s="154"/>
      <c r="D1587" s="132"/>
      <c r="E1587" s="133">
        <f t="shared" si="27"/>
        <v>8260517.6241267258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hidden="1" x14ac:dyDescent="0.3">
      <c r="A1588" s="130"/>
      <c r="B1588" s="131"/>
      <c r="C1588" s="154"/>
      <c r="D1588" s="132"/>
      <c r="E1588" s="133">
        <f t="shared" si="27"/>
        <v>8260517.6241267258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hidden="1" x14ac:dyDescent="0.3">
      <c r="A1589" s="130"/>
      <c r="B1589" s="131"/>
      <c r="C1589" s="154"/>
      <c r="D1589" s="132"/>
      <c r="E1589" s="133">
        <f t="shared" si="27"/>
        <v>8260517.6241267258</v>
      </c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19"/>
      <c r="C1590" s="167"/>
      <c r="D1590" s="167"/>
      <c r="E1590" s="168"/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thickBot="1" x14ac:dyDescent="0.3">
      <c r="A1591" s="169"/>
      <c r="B1591" s="170"/>
      <c r="C1591" s="171"/>
      <c r="D1591" s="171"/>
      <c r="E1591" s="172"/>
      <c r="F1591" s="101"/>
      <c r="G1591" s="165"/>
      <c r="H1591" s="166"/>
      <c r="I1591" s="135"/>
      <c r="J1591" s="144"/>
      <c r="K1591" s="136"/>
      <c r="L1591" s="137"/>
      <c r="M1591" s="138"/>
      <c r="N1591" s="139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thickBot="1" x14ac:dyDescent="0.3">
      <c r="A1592" s="169"/>
      <c r="B1592" s="173" t="s">
        <v>332</v>
      </c>
      <c r="C1592" s="171"/>
      <c r="D1592" s="171"/>
      <c r="E1592" s="174">
        <f>SUM(C$2:C1589)-SUM(D$2:D1589)</f>
        <v>8260517.6241264343</v>
      </c>
      <c r="F1592" s="101"/>
      <c r="G1592" s="175">
        <f t="shared" ref="G1592:N1592" si="28">SUM(G2:G1591)</f>
        <v>1043352.0199999996</v>
      </c>
      <c r="H1592" s="176">
        <f t="shared" si="28"/>
        <v>0</v>
      </c>
      <c r="I1592" s="177">
        <f t="shared" si="28"/>
        <v>6623369.7599999998</v>
      </c>
      <c r="J1592" s="178">
        <f t="shared" si="28"/>
        <v>0</v>
      </c>
      <c r="K1592" s="179">
        <f t="shared" si="28"/>
        <v>130421</v>
      </c>
      <c r="L1592" s="180">
        <f t="shared" si="28"/>
        <v>0</v>
      </c>
      <c r="M1592" s="181">
        <f t="shared" si="28"/>
        <v>8455302.7199999988</v>
      </c>
      <c r="N1592" s="182">
        <f t="shared" si="28"/>
        <v>0</v>
      </c>
      <c r="O1592"/>
      <c r="P1592"/>
      <c r="Q1592"/>
      <c r="R1592"/>
      <c r="S1592"/>
      <c r="T1592"/>
      <c r="U1592"/>
      <c r="V1592"/>
      <c r="W1592"/>
      <c r="X1592"/>
    </row>
    <row r="1593" spans="1:24" s="25" customFormat="1" thickBot="1" x14ac:dyDescent="0.3">
      <c r="A1593" s="169"/>
      <c r="B1593" s="183"/>
      <c r="C1593" s="171"/>
      <c r="D1593" s="171"/>
      <c r="E1593" s="172"/>
      <c r="F1593" s="101"/>
      <c r="G1593" s="395">
        <f>G1592-H1592</f>
        <v>1043352.0199999996</v>
      </c>
      <c r="H1593" s="396"/>
      <c r="I1593" s="397">
        <f>I1592-J1592</f>
        <v>6623369.7599999998</v>
      </c>
      <c r="J1593" s="398"/>
      <c r="K1593" s="399">
        <f>K1592-L1592</f>
        <v>130421</v>
      </c>
      <c r="L1593" s="400"/>
      <c r="M1593" s="401">
        <f>M1592-N1592</f>
        <v>8455302.7199999988</v>
      </c>
      <c r="N1593" s="402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thickBot="1" x14ac:dyDescent="0.3">
      <c r="A1594" s="169"/>
      <c r="B1594" s="183"/>
      <c r="C1594" s="171"/>
      <c r="D1594" s="171"/>
      <c r="E1594" s="172"/>
      <c r="F1594" s="101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23.25" thickBot="1" x14ac:dyDescent="0.3">
      <c r="A1595" s="169"/>
      <c r="B1595" s="184" t="s">
        <v>333</v>
      </c>
      <c r="C1595" s="171"/>
      <c r="D1595" s="171"/>
      <c r="E1595" s="185">
        <f>G2+D518+D521+D579+D627+D642+D872+D885+D889+D936</f>
        <v>1043352.0199999996</v>
      </c>
      <c r="F1595" s="101"/>
      <c r="G1595" s="5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57"/>
      <c r="B1596" s="186"/>
      <c r="C1596" s="187"/>
      <c r="D1596" s="160"/>
      <c r="E1596" s="188">
        <f>-H819</f>
        <v>0</v>
      </c>
      <c r="F1596" s="101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23.25" thickBot="1" x14ac:dyDescent="0.35">
      <c r="A1597" s="189"/>
      <c r="B1597" s="192" t="s">
        <v>333</v>
      </c>
      <c r="C1597" s="33"/>
      <c r="D1597" s="167"/>
      <c r="E1597" s="193">
        <f>SUM(E1595:E1596)</f>
        <v>1043352.0199999996</v>
      </c>
      <c r="F1597" s="101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5" x14ac:dyDescent="0.25">
      <c r="F1598" s="101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ht="16.5" thickBot="1" x14ac:dyDescent="0.35">
      <c r="A1599" s="189"/>
      <c r="B1599" s="191"/>
      <c r="C1599" s="33"/>
      <c r="D1599" s="167"/>
      <c r="E1599" s="168"/>
      <c r="F1599" s="101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89"/>
      <c r="B1600" s="194" t="s">
        <v>334</v>
      </c>
      <c r="C1600" s="167"/>
      <c r="D1600" s="167"/>
      <c r="E1600" s="195">
        <f>I1592</f>
        <v>6623369.7599999998</v>
      </c>
      <c r="F1600" s="101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289"/>
      <c r="B1601" s="290"/>
      <c r="C1601" s="148"/>
      <c r="D1601" s="148"/>
      <c r="E1601" s="288"/>
      <c r="F1601" s="1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ht="16.5" thickBot="1" x14ac:dyDescent="0.35">
      <c r="A1602" s="189"/>
      <c r="B1602" s="196"/>
      <c r="C1602" s="167"/>
      <c r="D1602" s="167"/>
      <c r="E1602" s="195">
        <f>SUM(E1600:E1601)</f>
        <v>6623369.7599999998</v>
      </c>
      <c r="F1602" s="101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E1603" s="142"/>
      <c r="F1603" s="101"/>
      <c r="G1603" s="15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42"/>
      <c r="F1604" s="101"/>
      <c r="G1604" s="28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39" t="s">
        <v>335</v>
      </c>
      <c r="C1605" s="167"/>
      <c r="D1605" s="167"/>
      <c r="E1605" s="340">
        <f>K1593</f>
        <v>130421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19"/>
      <c r="B1607" s="197"/>
      <c r="C1607" s="167"/>
      <c r="D1607" s="167"/>
      <c r="E1607" s="168"/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119"/>
      <c r="B1608" s="197"/>
      <c r="C1608" s="167"/>
      <c r="D1608" s="167"/>
      <c r="E1608" s="168"/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119"/>
      <c r="B1609" s="348" t="s">
        <v>465</v>
      </c>
      <c r="C1609" s="167"/>
      <c r="D1609" s="167"/>
      <c r="E1609" s="349">
        <f>M32</f>
        <v>7000000</v>
      </c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345">
        <v>44426</v>
      </c>
      <c r="B1610" s="350" t="s">
        <v>483</v>
      </c>
      <c r="C1610" s="347"/>
      <c r="D1610" s="347"/>
      <c r="E1610" s="351">
        <f>M183</f>
        <v>215178.08</v>
      </c>
      <c r="F1610" s="101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345">
        <v>44459</v>
      </c>
      <c r="B1611" s="350" t="s">
        <v>483</v>
      </c>
      <c r="C1611" s="347"/>
      <c r="D1611" s="347"/>
      <c r="E1611" s="351">
        <f>M347</f>
        <v>221792.6</v>
      </c>
      <c r="F1611" s="101"/>
      <c r="G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345">
        <v>44494</v>
      </c>
      <c r="B1612" s="350" t="s">
        <v>483</v>
      </c>
      <c r="C1612" s="347"/>
      <c r="D1612" s="347"/>
      <c r="E1612" s="351">
        <f>M522</f>
        <v>242465.62</v>
      </c>
      <c r="F1612" s="101"/>
      <c r="G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345">
        <v>44529</v>
      </c>
      <c r="B1613" s="350" t="s">
        <v>483</v>
      </c>
      <c r="C1613" s="347"/>
      <c r="D1613" s="347"/>
      <c r="E1613" s="351">
        <f>M721</f>
        <v>250370.66</v>
      </c>
      <c r="F1613" s="101"/>
      <c r="G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345">
        <v>44564</v>
      </c>
      <c r="B1614" s="350" t="s">
        <v>483</v>
      </c>
      <c r="C1614" s="347"/>
      <c r="D1614" s="347"/>
      <c r="E1614" s="351">
        <f>M880</f>
        <v>258533.43</v>
      </c>
      <c r="F1614" s="101"/>
      <c r="G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345">
        <v>44599</v>
      </c>
      <c r="B1615" s="350" t="s">
        <v>483</v>
      </c>
      <c r="C1615" s="347"/>
      <c r="D1615" s="347"/>
      <c r="E1615" s="351">
        <f>M1017</f>
        <v>266962.33</v>
      </c>
      <c r="F1615" s="101"/>
      <c r="G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ht="16.5" thickBot="1" x14ac:dyDescent="0.35">
      <c r="A1616" s="345"/>
      <c r="B1616" s="350" t="s">
        <v>483</v>
      </c>
      <c r="C1616" s="347"/>
      <c r="D1616" s="347"/>
      <c r="E1616" s="351"/>
      <c r="F1616" s="101"/>
      <c r="G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ht="16.5" thickBot="1" x14ac:dyDescent="0.35">
      <c r="A1617" s="119"/>
      <c r="B1617" s="348" t="s">
        <v>466</v>
      </c>
      <c r="C1617" s="167"/>
      <c r="D1617" s="167"/>
      <c r="E1617" s="349">
        <f>SUM(E1609:E1616)</f>
        <v>8455302.7199999988</v>
      </c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6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6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19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6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6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98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98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98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98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67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9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90"/>
      <c r="D1792" s="198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90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C1794" s="190"/>
      <c r="D1794" s="198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90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7"/>
      <c r="C1796" s="167"/>
      <c r="D1796" s="167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6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7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6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7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7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</row>
    <row r="1814" spans="1:24" s="25" customFormat="1" x14ac:dyDescent="0.3">
      <c r="A1814" s="119"/>
      <c r="B1814" s="197"/>
      <c r="C1814" s="167"/>
      <c r="D1814" s="167"/>
      <c r="E1814" s="168"/>
      <c r="F1814" s="155"/>
      <c r="G1814"/>
      <c r="H1814"/>
      <c r="I1814"/>
      <c r="J1814"/>
      <c r="K1814"/>
      <c r="L1814"/>
      <c r="M1814"/>
    </row>
    <row r="1815" spans="1:24" s="25" customFormat="1" x14ac:dyDescent="0.3">
      <c r="A1815" s="119"/>
      <c r="B1815" s="197"/>
      <c r="C1815" s="167"/>
      <c r="D1815" s="167"/>
      <c r="E1815" s="168"/>
      <c r="F1815" s="155"/>
      <c r="G1815"/>
      <c r="H1815"/>
      <c r="I1815"/>
      <c r="J1815"/>
      <c r="K1815"/>
      <c r="L1815"/>
      <c r="M1815"/>
    </row>
    <row r="1816" spans="1:24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24" s="25" customFormat="1" x14ac:dyDescent="0.3">
      <c r="A1817" s="119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24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24" s="25" customFormat="1" x14ac:dyDescent="0.3">
      <c r="A1819" s="119"/>
      <c r="B1819" s="199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24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24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24" s="25" customFormat="1" x14ac:dyDescent="0.3">
      <c r="A1822" s="119"/>
      <c r="B1822" s="200"/>
      <c r="C1822" s="167"/>
      <c r="D1822" s="190"/>
      <c r="E1822" s="168"/>
      <c r="F1822" s="155"/>
      <c r="G1822"/>
      <c r="H1822"/>
      <c r="I1822"/>
      <c r="J1822"/>
      <c r="K1822"/>
      <c r="L1822"/>
      <c r="M1822"/>
    </row>
    <row r="1823" spans="1:24" s="25" customFormat="1" x14ac:dyDescent="0.3">
      <c r="A1823" s="119"/>
      <c r="B1823" s="197"/>
      <c r="C1823" s="167"/>
      <c r="D1823" s="190"/>
      <c r="E1823" s="168"/>
      <c r="F1823" s="155"/>
      <c r="G1823"/>
      <c r="H1823"/>
      <c r="I1823"/>
      <c r="J1823"/>
      <c r="K1823"/>
      <c r="L1823"/>
      <c r="M1823"/>
    </row>
    <row r="1824" spans="1:24" s="25" customFormat="1" x14ac:dyDescent="0.3">
      <c r="A1824" s="119"/>
      <c r="B1824" s="197"/>
      <c r="C1824" s="167"/>
      <c r="D1824" s="167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67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67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67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67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98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98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67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201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90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90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8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8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67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201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67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90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67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202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197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197"/>
      <c r="C1850" s="167"/>
      <c r="D1850" s="190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90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90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67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6"/>
      <c r="C1855" s="167"/>
      <c r="D1855" s="167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202"/>
      <c r="C1856" s="167"/>
      <c r="D1856" s="167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202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197"/>
      <c r="C1858" s="167"/>
      <c r="D1858" s="198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197"/>
      <c r="C1859" s="167"/>
      <c r="D1859" s="167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67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90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90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0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90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202"/>
      <c r="C1865" s="167"/>
      <c r="D1865" s="167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197"/>
      <c r="C1866" s="167"/>
      <c r="D1866" s="190"/>
      <c r="E1866" s="168"/>
      <c r="F1866" s="155"/>
      <c r="G1866"/>
      <c r="H1866"/>
      <c r="I1866"/>
      <c r="J1866"/>
      <c r="K1866"/>
      <c r="L1866"/>
      <c r="M1866"/>
    </row>
    <row r="1867" spans="1:13" s="25" customFormat="1" x14ac:dyDescent="0.3">
      <c r="A1867" s="119"/>
      <c r="B1867" s="197"/>
      <c r="C1867" s="167"/>
      <c r="D1867" s="190"/>
      <c r="E1867" s="168"/>
      <c r="F1867" s="155"/>
      <c r="G1867"/>
      <c r="H1867"/>
      <c r="I1867"/>
      <c r="J1867"/>
      <c r="K1867"/>
      <c r="L1867"/>
      <c r="M1867"/>
    </row>
    <row r="1868" spans="1:13" s="25" customFormat="1" x14ac:dyDescent="0.3">
      <c r="A1868" s="119"/>
      <c r="B1868" s="202"/>
      <c r="C1868" s="167"/>
      <c r="D1868" s="167"/>
      <c r="E1868" s="168"/>
      <c r="F1868" s="155"/>
      <c r="G1868"/>
      <c r="H1868"/>
      <c r="I1868"/>
      <c r="J1868"/>
      <c r="K1868"/>
      <c r="L1868"/>
      <c r="M1868"/>
    </row>
    <row r="1869" spans="1:13" s="25" customFormat="1" x14ac:dyDescent="0.3">
      <c r="A1869" s="119"/>
      <c r="B1869" s="197"/>
      <c r="C1869" s="167"/>
      <c r="D1869" s="198"/>
      <c r="E1869" s="168"/>
      <c r="F1869" s="155"/>
      <c r="G1869"/>
      <c r="H1869"/>
      <c r="I1869"/>
      <c r="J1869"/>
      <c r="K1869"/>
      <c r="L1869"/>
      <c r="M1869"/>
    </row>
    <row r="1870" spans="1:13" s="25" customFormat="1" x14ac:dyDescent="0.3">
      <c r="A1870" s="119"/>
      <c r="B1870" s="197"/>
      <c r="C1870" s="167"/>
      <c r="D1870" s="190"/>
      <c r="E1870" s="168"/>
      <c r="F1870" s="155"/>
      <c r="G1870"/>
      <c r="H1870"/>
      <c r="I1870"/>
      <c r="J1870"/>
      <c r="K1870"/>
      <c r="L1870"/>
      <c r="M1870"/>
    </row>
    <row r="1871" spans="1:13" s="25" customFormat="1" x14ac:dyDescent="0.3">
      <c r="A1871" s="119"/>
      <c r="B1871" s="197"/>
      <c r="C1871" s="167"/>
      <c r="D1871" s="167"/>
      <c r="E1871" s="168"/>
      <c r="F1871" s="155"/>
      <c r="G1871"/>
      <c r="H1871"/>
      <c r="I1871"/>
      <c r="J1871"/>
      <c r="K1871"/>
      <c r="L1871"/>
      <c r="M1871"/>
    </row>
    <row r="1872" spans="1:13" s="25" customFormat="1" x14ac:dyDescent="0.3">
      <c r="A1872" s="119"/>
      <c r="B1872" s="202"/>
      <c r="C1872" s="167"/>
      <c r="D1872" s="167"/>
      <c r="E1872" s="168"/>
      <c r="F1872" s="155"/>
      <c r="G1872"/>
      <c r="H1872"/>
      <c r="I1872"/>
      <c r="J1872"/>
      <c r="K1872"/>
      <c r="L1872"/>
      <c r="M1872"/>
    </row>
    <row r="1873" spans="1:13" s="25" customFormat="1" x14ac:dyDescent="0.3">
      <c r="A1873" s="119"/>
      <c r="B1873" s="197"/>
      <c r="C1873" s="167"/>
      <c r="D1873" s="190"/>
      <c r="E1873" s="168"/>
      <c r="F1873" s="155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90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67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90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90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98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67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67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B1887" s="202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90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90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67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90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B1895" s="196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C1897" s="167"/>
      <c r="D1897" s="190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90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B1899" s="202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67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B1904" s="202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B1908" s="25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90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C1910" s="167"/>
      <c r="D1910" s="190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C1911" s="167"/>
      <c r="D1911" s="167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C1912" s="167"/>
      <c r="D1912" s="167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67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B1918" s="202"/>
      <c r="C1918" s="198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B1919" s="204"/>
      <c r="C1919" s="198"/>
      <c r="D1919" s="198"/>
      <c r="E1919" s="168"/>
      <c r="F1919" s="203"/>
      <c r="G1919"/>
      <c r="H1919"/>
      <c r="I1919"/>
      <c r="J1919"/>
      <c r="K1919"/>
      <c r="L1919"/>
      <c r="M1919"/>
    </row>
    <row r="1920" spans="1:13" s="197" customFormat="1" x14ac:dyDescent="0.3">
      <c r="A1920" s="119"/>
      <c r="B1920" s="204"/>
      <c r="C1920" s="167"/>
      <c r="D1920" s="198"/>
      <c r="E1920" s="168"/>
      <c r="F1920" s="203"/>
      <c r="G1920"/>
      <c r="H1920"/>
      <c r="I1920"/>
      <c r="J1920"/>
      <c r="K1920"/>
      <c r="L1920"/>
      <c r="M1920"/>
    </row>
    <row r="1921" spans="1:13" s="197" customFormat="1" x14ac:dyDescent="0.3">
      <c r="A1921" s="119"/>
      <c r="C1921" s="167"/>
      <c r="D1921" s="167"/>
      <c r="E1921" s="168"/>
      <c r="F1921" s="203"/>
      <c r="G1921"/>
      <c r="H1921"/>
      <c r="I1921"/>
      <c r="J1921"/>
      <c r="K1921"/>
      <c r="L1921"/>
      <c r="M1921"/>
    </row>
    <row r="1922" spans="1:13" s="197" customFormat="1" x14ac:dyDescent="0.3">
      <c r="A1922" s="119"/>
      <c r="B1922"/>
      <c r="C1922" s="167"/>
      <c r="D1922" s="167"/>
      <c r="E1922" s="168"/>
      <c r="F1922" s="203"/>
      <c r="G1922"/>
      <c r="H1922"/>
      <c r="I1922"/>
      <c r="J1922"/>
      <c r="K1922"/>
      <c r="L1922"/>
      <c r="M1922"/>
    </row>
    <row r="1923" spans="1:13" s="197" customFormat="1" x14ac:dyDescent="0.3">
      <c r="A1923" s="119"/>
      <c r="C1923" s="167"/>
      <c r="D1923" s="190"/>
      <c r="E1923" s="168"/>
      <c r="F1923" s="203"/>
      <c r="G1923"/>
      <c r="H1923"/>
      <c r="I1923"/>
      <c r="J1923"/>
      <c r="K1923"/>
      <c r="L1923"/>
      <c r="M1923"/>
    </row>
    <row r="1924" spans="1:13" s="197" customFormat="1" x14ac:dyDescent="0.3">
      <c r="A1924" s="119"/>
      <c r="C1924" s="167"/>
      <c r="D1924" s="190"/>
      <c r="E1924" s="168"/>
      <c r="F1924" s="203"/>
      <c r="G1924"/>
      <c r="H1924"/>
      <c r="I1924"/>
      <c r="J1924"/>
      <c r="K1924"/>
      <c r="L1924"/>
      <c r="M1924"/>
    </row>
    <row r="1925" spans="1:13" s="197" customFormat="1" x14ac:dyDescent="0.3">
      <c r="A1925" s="119"/>
      <c r="C1925" s="167"/>
      <c r="D1925" s="167"/>
      <c r="E1925" s="168"/>
      <c r="F1925" s="203"/>
      <c r="G1925"/>
      <c r="H1925"/>
      <c r="I1925"/>
      <c r="J1925"/>
      <c r="K1925"/>
      <c r="L1925"/>
      <c r="M1925"/>
    </row>
    <row r="1926" spans="1:13" s="197" customFormat="1" x14ac:dyDescent="0.3">
      <c r="A1926" s="119"/>
      <c r="C1926" s="167"/>
      <c r="D1926" s="167"/>
      <c r="E1926" s="168"/>
      <c r="F1926" s="203"/>
      <c r="G1926"/>
      <c r="H1926"/>
      <c r="I1926"/>
      <c r="J1926"/>
      <c r="K1926"/>
      <c r="L1926"/>
      <c r="M1926"/>
    </row>
    <row r="1927" spans="1:13" x14ac:dyDescent="0.3">
      <c r="A1927" s="119"/>
      <c r="B1927" s="197"/>
      <c r="C1927" s="167"/>
      <c r="D1927" s="167"/>
      <c r="E1927" s="168"/>
    </row>
    <row r="1928" spans="1:13" x14ac:dyDescent="0.3">
      <c r="A1928" s="119"/>
      <c r="B1928" s="197"/>
      <c r="C1928" s="167"/>
      <c r="D1928" s="167"/>
      <c r="E1928" s="168"/>
    </row>
    <row r="1929" spans="1:13" x14ac:dyDescent="0.3">
      <c r="A1929" s="119"/>
      <c r="B1929" s="197"/>
      <c r="C1929" s="167"/>
      <c r="D1929" s="167"/>
      <c r="E1929" s="168"/>
    </row>
    <row r="1930" spans="1:13" x14ac:dyDescent="0.3">
      <c r="A1930" s="119"/>
      <c r="B1930" s="197"/>
      <c r="C1930" s="167"/>
      <c r="D1930" s="167"/>
      <c r="E1930" s="168"/>
    </row>
    <row r="1931" spans="1:13" x14ac:dyDescent="0.3">
      <c r="A1931" s="119"/>
      <c r="B1931" s="197"/>
      <c r="C1931" s="167"/>
      <c r="D1931" s="167"/>
      <c r="E1931" s="168"/>
    </row>
    <row r="1932" spans="1:13" x14ac:dyDescent="0.3">
      <c r="A1932" s="119"/>
      <c r="B1932" s="197"/>
      <c r="C1932" s="167"/>
      <c r="D1932" s="167"/>
      <c r="E1932" s="168"/>
    </row>
    <row r="1933" spans="1:13" x14ac:dyDescent="0.3">
      <c r="A1933" s="119"/>
      <c r="B1933" s="197"/>
      <c r="C1933" s="167"/>
      <c r="D1933" s="167"/>
      <c r="E1933" s="168"/>
    </row>
    <row r="1934" spans="1:13" ht="16.5" x14ac:dyDescent="0.3">
      <c r="A1934" s="119"/>
      <c r="B1934" s="197"/>
      <c r="D1934" s="167"/>
      <c r="E1934" s="168"/>
    </row>
    <row r="1935" spans="1:13" ht="16.5" x14ac:dyDescent="0.3">
      <c r="E1935" s="168"/>
    </row>
    <row r="1936" spans="1:13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</sheetData>
  <mergeCells count="4">
    <mergeCell ref="G1593:H1593"/>
    <mergeCell ref="I1593:J1593"/>
    <mergeCell ref="K1593:L1593"/>
    <mergeCell ref="M1593:N159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10" zoomScaleNormal="100" workbookViewId="0">
      <selection activeCell="B20" sqref="B20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3"/>
      <c r="B4" s="404"/>
      <c r="C4" s="404"/>
      <c r="D4" s="404"/>
      <c r="E4" s="404"/>
      <c r="F4" s="404"/>
      <c r="G4" s="404"/>
      <c r="H4" s="404"/>
      <c r="I4" s="404"/>
      <c r="K4">
        <v>-0.22</v>
      </c>
      <c r="L4" t="s">
        <v>284</v>
      </c>
    </row>
    <row r="5" spans="1:12" ht="52.5" thickBot="1" x14ac:dyDescent="0.3">
      <c r="A5" s="209"/>
      <c r="B5" s="210" t="s">
        <v>336</v>
      </c>
      <c r="C5" s="356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7" t="s">
        <v>340</v>
      </c>
      <c r="I5" s="215" t="s">
        <v>341</v>
      </c>
      <c r="K5">
        <v>-22102.499999999902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7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4"/>
      <c r="G7" s="283">
        <f>'CAJA NAP BUE'!I12</f>
        <v>515000</v>
      </c>
      <c r="H7" s="226"/>
      <c r="I7" s="352">
        <f>'CAJA NAP BUE'!M32</f>
        <v>7000000</v>
      </c>
      <c r="J7" s="286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8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5"/>
      <c r="G8" s="336">
        <f>'CAJA NAP BUE'!I145</f>
        <v>545000</v>
      </c>
      <c r="H8" s="230"/>
      <c r="I8" s="231">
        <f>'CAJA NAP BUE'!M183</f>
        <v>215178.08</v>
      </c>
      <c r="J8" s="286">
        <v>5634945.3799999999</v>
      </c>
      <c r="K8" s="55">
        <f t="shared" si="0"/>
        <v>90660.690000002272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8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5"/>
      <c r="G9" s="336">
        <f>'CAJA NAP BUE'!I300</f>
        <v>545000</v>
      </c>
      <c r="H9" s="233"/>
      <c r="I9" s="231">
        <f>'CAJA NAP BUE'!M347</f>
        <v>221792.6</v>
      </c>
      <c r="J9" s="286">
        <v>7809193.9000000004</v>
      </c>
      <c r="K9" s="55">
        <f t="shared" si="0"/>
        <v>-304139.58000000194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8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5">
        <f>'CAJA NAP BUE'!G518+'CAJA NAP BUE'!G521</f>
        <v>102500</v>
      </c>
      <c r="G10" s="336">
        <f>'CAJA NAP BUE'!I455</f>
        <v>550000</v>
      </c>
      <c r="H10" s="234"/>
      <c r="I10" s="231">
        <f>'CAJA NAP BUE'!M522</f>
        <v>242465.62</v>
      </c>
      <c r="J10" s="286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8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5">
        <f>'CAJA NAP BUE'!G579+'CAJA NAP BUE'!G627+'CAJA NAP BUE'!G642</f>
        <v>151750</v>
      </c>
      <c r="G11" s="336">
        <f>'CAJA NAP BUE'!I591</f>
        <v>550000</v>
      </c>
      <c r="H11" s="234"/>
      <c r="I11" s="231">
        <f>'CAJA NAP BUE'!M721</f>
        <v>250370.66</v>
      </c>
      <c r="J11" s="286">
        <v>6052520.0700000003</v>
      </c>
      <c r="K11" s="55">
        <f>B11-J11</f>
        <v>-22269.079999993555</v>
      </c>
    </row>
    <row r="12" spans="1:12" ht="16.5" thickBot="1" x14ac:dyDescent="0.35">
      <c r="A12" s="224" t="s">
        <v>348</v>
      </c>
      <c r="B12" s="132">
        <f>SUM('CAJA NAP BUE'!C732:C876)</f>
        <v>6937422.8699999982</v>
      </c>
      <c r="C12" s="358">
        <f>SUM('CAJA NAP BUE'!C878:C879)</f>
        <v>695680.61612481298</v>
      </c>
      <c r="D12" s="227">
        <f>SUM('CAJA NAP BUE'!D736:D746)+'CAJA NAP BUE'!D877</f>
        <v>7232463.6699999999</v>
      </c>
      <c r="E12" s="133">
        <f t="shared" si="1"/>
        <v>12316232.23357326</v>
      </c>
      <c r="F12" s="335">
        <f>'CAJA NAP BUE'!G872</f>
        <v>53500</v>
      </c>
      <c r="G12" s="336">
        <f>'CAJA NAP BUE'!I747</f>
        <v>555000</v>
      </c>
      <c r="H12" s="234"/>
      <c r="I12" s="231"/>
      <c r="J12" s="286">
        <v>7002120.7300000004</v>
      </c>
      <c r="K12" s="55">
        <f>B12-J12</f>
        <v>-64697.860000002198</v>
      </c>
    </row>
    <row r="13" spans="1:12" ht="16.5" thickBot="1" x14ac:dyDescent="0.35">
      <c r="A13" s="224" t="s">
        <v>349</v>
      </c>
      <c r="B13" s="132">
        <f>SUM('CAJA NAP BUE'!C881:C1004)</f>
        <v>6698481.450000002</v>
      </c>
      <c r="C13" s="358">
        <f>SUM('CAJA NAP BUE'!C1006:C1007)</f>
        <v>415782.79055338947</v>
      </c>
      <c r="D13" s="227">
        <f>SUM('CAJA NAP BUE'!D896:D902)+'CAJA NAP BUE'!D1005</f>
        <v>9031073.75</v>
      </c>
      <c r="E13" s="133">
        <f>+E12+B13+C13-D13-F13</f>
        <v>10237922.724126652</v>
      </c>
      <c r="F13" s="335">
        <f>'CAJA NAP BUE'!G885+'CAJA NAP BUE'!G889+'CAJA NAP BUE'!G903+'CAJA NAP BUE'!G936</f>
        <v>161500</v>
      </c>
      <c r="G13" s="336">
        <f>'CAJA NAP BUE'!I1032</f>
        <v>560000</v>
      </c>
      <c r="H13" s="230"/>
      <c r="I13" s="231">
        <f>'CAJA NAP BUE'!M880</f>
        <v>258533.43</v>
      </c>
      <c r="J13" s="286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BUE'!C1008:C2043)</f>
        <v>3191668.899999999</v>
      </c>
      <c r="C14" s="358"/>
      <c r="D14" s="227">
        <f>SUM('CAJA NAP BUE'!D1023:D1031)</f>
        <v>5169074</v>
      </c>
      <c r="E14" s="133">
        <f t="shared" si="1"/>
        <v>8260517.6241266504</v>
      </c>
      <c r="F14" s="335"/>
      <c r="G14" s="336"/>
      <c r="H14" s="234"/>
      <c r="I14" s="231">
        <f>'CAJA NAP BUE'!M1017</f>
        <v>266962.33</v>
      </c>
      <c r="J14" s="232"/>
      <c r="K14" s="55"/>
    </row>
    <row r="15" spans="1:12" ht="16.5" thickBot="1" x14ac:dyDescent="0.35">
      <c r="A15" s="224" t="s">
        <v>351</v>
      </c>
      <c r="B15" s="132">
        <f>SUM('CAJA NAP BUE'!C2044:C3182)</f>
        <v>0</v>
      </c>
      <c r="C15" s="358"/>
      <c r="D15" s="227">
        <f>SUM('CAJA NAP BUE'!D1064:D1067)+'CAJA NAP BUE'!D1161</f>
        <v>0</v>
      </c>
      <c r="E15" s="133">
        <f t="shared" si="1"/>
        <v>8260517.6241266504</v>
      </c>
      <c r="F15" s="228"/>
      <c r="G15" s="229"/>
      <c r="H15" s="234"/>
      <c r="I15" s="231"/>
      <c r="J15" s="232"/>
      <c r="K15" s="55">
        <f t="shared" si="0"/>
        <v>0</v>
      </c>
    </row>
    <row r="16" spans="1:12" ht="16.5" thickBot="1" x14ac:dyDescent="0.35">
      <c r="A16" s="224" t="s">
        <v>352</v>
      </c>
      <c r="B16" s="132">
        <f>SUM('CAJA NAP BUE'!C1182:C1314)</f>
        <v>0</v>
      </c>
      <c r="C16" s="358"/>
      <c r="D16" s="227">
        <f>SUM('CAJA NAP BUE'!D1188:D1191)</f>
        <v>0</v>
      </c>
      <c r="E16" s="133">
        <f t="shared" si="1"/>
        <v>8260517.6241266504</v>
      </c>
      <c r="F16" s="228"/>
      <c r="G16" s="229"/>
      <c r="H16" s="234"/>
      <c r="I16" s="231"/>
      <c r="J16" s="232"/>
      <c r="K16" s="235">
        <f t="shared" si="0"/>
        <v>0</v>
      </c>
    </row>
    <row r="17" spans="1:14" ht="16.5" thickBot="1" x14ac:dyDescent="0.35">
      <c r="A17" s="224" t="s">
        <v>353</v>
      </c>
      <c r="B17" s="132">
        <f>SUM('CAJA NAP BUE'!C1315:C1446)</f>
        <v>0</v>
      </c>
      <c r="C17" s="358"/>
      <c r="D17" s="227">
        <f>SUM('CAJA NAP BUE'!D1320:D1323)</f>
        <v>0</v>
      </c>
      <c r="E17" s="133">
        <f t="shared" si="1"/>
        <v>8260517.6241266504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BUE'!C1447:C1689)</f>
        <v>0</v>
      </c>
      <c r="C18" s="359"/>
      <c r="D18" s="236">
        <f>SUM('CAJA NAP BUE'!D1456:D1459)</f>
        <v>0</v>
      </c>
      <c r="E18" s="133">
        <f t="shared" si="1"/>
        <v>8260517.6241266504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45585996.690000005</v>
      </c>
      <c r="C19" s="363">
        <f>SUM(C7:C18)</f>
        <v>3640408.3761265506</v>
      </c>
      <c r="D19" s="241">
        <f>SUM(D7:D18)</f>
        <v>54872367.119999997</v>
      </c>
      <c r="E19" s="242">
        <f>+E18</f>
        <v>8260517.6241266504</v>
      </c>
      <c r="F19" s="243">
        <f>SUM(F6:F18)</f>
        <v>1043352.0199999996</v>
      </c>
      <c r="G19" s="244">
        <f>SUM(G6:G18)</f>
        <v>6068369.7599999998</v>
      </c>
      <c r="H19" s="338">
        <f>SUM(H6:H18)</f>
        <v>130421</v>
      </c>
      <c r="I19" s="245">
        <f>SUM(I6:I18)-'CAJA NAP BUE'!N4+'CAJA NAP BUE'!M4</f>
        <v>8455302.7199999988</v>
      </c>
      <c r="J19" s="55"/>
      <c r="K19" s="55">
        <f>SUM(K4:K18)</f>
        <v>3.2596290111541748E-9</v>
      </c>
      <c r="L19" s="55"/>
    </row>
    <row r="20" spans="1:14" x14ac:dyDescent="0.25">
      <c r="B20" s="55">
        <f>B19-D21</f>
        <v>45362241.580000006</v>
      </c>
      <c r="C20" s="55"/>
      <c r="K20" s="246">
        <f>K19+B22</f>
        <v>3.2596290111541748E-9</v>
      </c>
    </row>
    <row r="21" spans="1:14" x14ac:dyDescent="0.25">
      <c r="B21" s="55"/>
      <c r="D21" s="247">
        <f>55791.89+81168.01+79.96+326.7+9086.02+55199.81+22102.5+0.22</f>
        <v>223755.11</v>
      </c>
      <c r="E21" s="55">
        <f>B20+D21</f>
        <v>45585996.690000005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8 B7 C11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74"/>
  <sheetViews>
    <sheetView topLeftCell="B40" zoomScaleNormal="100" workbookViewId="0">
      <selection activeCell="B49" sqref="B49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91" t="s">
        <v>568</v>
      </c>
    </row>
    <row r="21" spans="1:2" x14ac:dyDescent="0.25">
      <c r="A21" t="s">
        <v>16</v>
      </c>
      <c r="B21" s="291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t="s">
        <v>278</v>
      </c>
    </row>
    <row r="28" spans="1:2" x14ac:dyDescent="0.25">
      <c r="A28" t="s">
        <v>22</v>
      </c>
      <c r="B28" t="s">
        <v>368</v>
      </c>
    </row>
    <row r="29" spans="1:2" x14ac:dyDescent="0.25">
      <c r="A29" s="248" t="s">
        <v>371</v>
      </c>
      <c r="B29" t="s">
        <v>370</v>
      </c>
    </row>
    <row r="30" spans="1:2" x14ac:dyDescent="0.25">
      <c r="A30" t="s">
        <v>24</v>
      </c>
      <c r="B30" t="s">
        <v>225</v>
      </c>
    </row>
    <row r="31" spans="1:2" x14ac:dyDescent="0.25">
      <c r="A31" t="s">
        <v>25</v>
      </c>
      <c r="B31" t="s">
        <v>210</v>
      </c>
    </row>
    <row r="32" spans="1:2" x14ac:dyDescent="0.25">
      <c r="A32" t="s">
        <v>26</v>
      </c>
      <c r="B32" t="s">
        <v>194</v>
      </c>
    </row>
    <row r="33" spans="1:2" x14ac:dyDescent="0.25">
      <c r="A33" t="s">
        <v>27</v>
      </c>
      <c r="B33" t="s">
        <v>248</v>
      </c>
    </row>
    <row r="34" spans="1:2" x14ac:dyDescent="0.25">
      <c r="A34" t="s">
        <v>28</v>
      </c>
      <c r="B34" t="s">
        <v>195</v>
      </c>
    </row>
    <row r="35" spans="1:2" x14ac:dyDescent="0.25">
      <c r="B35" t="s">
        <v>293</v>
      </c>
    </row>
    <row r="36" spans="1:2" x14ac:dyDescent="0.25">
      <c r="A36" t="s">
        <v>30</v>
      </c>
      <c r="B36" t="s">
        <v>211</v>
      </c>
    </row>
    <row r="37" spans="1:2" x14ac:dyDescent="0.25">
      <c r="A37" t="s">
        <v>33</v>
      </c>
      <c r="B37" t="s">
        <v>372</v>
      </c>
    </row>
    <row r="38" spans="1:2" x14ac:dyDescent="0.25">
      <c r="A38" t="s">
        <v>35</v>
      </c>
      <c r="B38" t="s">
        <v>449</v>
      </c>
    </row>
    <row r="39" spans="1:2" x14ac:dyDescent="0.25">
      <c r="A39" t="s">
        <v>36</v>
      </c>
      <c r="B39" t="s">
        <v>373</v>
      </c>
    </row>
    <row r="40" spans="1:2" x14ac:dyDescent="0.25">
      <c r="A40" t="s">
        <v>37</v>
      </c>
      <c r="B40" t="s">
        <v>374</v>
      </c>
    </row>
    <row r="41" spans="1:2" x14ac:dyDescent="0.25">
      <c r="A41" t="s">
        <v>38</v>
      </c>
      <c r="B41" t="s">
        <v>375</v>
      </c>
    </row>
    <row r="42" spans="1:2" x14ac:dyDescent="0.25">
      <c r="A42" t="s">
        <v>39</v>
      </c>
      <c r="B42" t="s">
        <v>376</v>
      </c>
    </row>
    <row r="43" spans="1:2" x14ac:dyDescent="0.25">
      <c r="A43" t="s">
        <v>40</v>
      </c>
      <c r="B43" t="s">
        <v>377</v>
      </c>
    </row>
    <row r="44" spans="1:2" x14ac:dyDescent="0.25">
      <c r="A44" t="s">
        <v>41</v>
      </c>
      <c r="B44" t="s">
        <v>378</v>
      </c>
    </row>
    <row r="45" spans="1:2" x14ac:dyDescent="0.25">
      <c r="A45" t="s">
        <v>42</v>
      </c>
      <c r="B45" s="296" t="s">
        <v>448</v>
      </c>
    </row>
    <row r="46" spans="1:2" x14ac:dyDescent="0.25">
      <c r="A46" t="s">
        <v>43</v>
      </c>
      <c r="B46" t="s">
        <v>379</v>
      </c>
    </row>
    <row r="47" spans="1:2" x14ac:dyDescent="0.25">
      <c r="A47" t="s">
        <v>44</v>
      </c>
      <c r="B47" s="252" t="s">
        <v>380</v>
      </c>
    </row>
    <row r="48" spans="1:2" x14ac:dyDescent="0.25">
      <c r="A48" t="s">
        <v>46</v>
      </c>
      <c r="B48" t="s">
        <v>381</v>
      </c>
    </row>
    <row r="49" spans="1:3" x14ac:dyDescent="0.25">
      <c r="A49" t="s">
        <v>47</v>
      </c>
      <c r="B49" t="s">
        <v>382</v>
      </c>
    </row>
    <row r="50" spans="1:3" x14ac:dyDescent="0.25">
      <c r="A50" t="s">
        <v>48</v>
      </c>
      <c r="B50" t="s">
        <v>383</v>
      </c>
    </row>
    <row r="51" spans="1:3" x14ac:dyDescent="0.25">
      <c r="A51" t="s">
        <v>49</v>
      </c>
      <c r="B51" t="s">
        <v>384</v>
      </c>
    </row>
    <row r="52" spans="1:3" x14ac:dyDescent="0.25">
      <c r="A52" t="s">
        <v>50</v>
      </c>
      <c r="B52" t="s">
        <v>385</v>
      </c>
    </row>
    <row r="53" spans="1:3" x14ac:dyDescent="0.25">
      <c r="B53" t="s">
        <v>386</v>
      </c>
    </row>
    <row r="54" spans="1:3" x14ac:dyDescent="0.25">
      <c r="B54" t="s">
        <v>387</v>
      </c>
    </row>
    <row r="55" spans="1:3" x14ac:dyDescent="0.25">
      <c r="A55" t="s">
        <v>394</v>
      </c>
      <c r="B55" s="252" t="s">
        <v>388</v>
      </c>
    </row>
    <row r="56" spans="1:3" x14ac:dyDescent="0.25">
      <c r="A56" t="s">
        <v>55</v>
      </c>
      <c r="B56" t="s">
        <v>389</v>
      </c>
    </row>
    <row r="57" spans="1:3" x14ac:dyDescent="0.25">
      <c r="A57" t="s">
        <v>56</v>
      </c>
      <c r="B57" s="252" t="s">
        <v>390</v>
      </c>
    </row>
    <row r="58" spans="1:3" x14ac:dyDescent="0.25">
      <c r="A58" t="s">
        <v>57</v>
      </c>
      <c r="B58" t="s">
        <v>391</v>
      </c>
    </row>
    <row r="59" spans="1:3" x14ac:dyDescent="0.25">
      <c r="B59" t="s">
        <v>392</v>
      </c>
    </row>
    <row r="60" spans="1:3" x14ac:dyDescent="0.25">
      <c r="A60" t="s">
        <v>58</v>
      </c>
      <c r="B60" s="252" t="s">
        <v>393</v>
      </c>
    </row>
    <row r="61" spans="1:3" x14ac:dyDescent="0.25">
      <c r="A61" t="s">
        <v>59</v>
      </c>
      <c r="B61" t="s">
        <v>561</v>
      </c>
    </row>
    <row r="62" spans="1:3" x14ac:dyDescent="0.25">
      <c r="A62" t="s">
        <v>60</v>
      </c>
      <c r="B62" t="s">
        <v>283</v>
      </c>
      <c r="C62" t="s">
        <v>395</v>
      </c>
    </row>
    <row r="63" spans="1:3" x14ac:dyDescent="0.25">
      <c r="A63" t="s">
        <v>61</v>
      </c>
      <c r="B63" t="s">
        <v>273</v>
      </c>
    </row>
    <row r="64" spans="1:3" x14ac:dyDescent="0.25">
      <c r="A64" t="s">
        <v>62</v>
      </c>
      <c r="B64" t="s">
        <v>314</v>
      </c>
    </row>
    <row r="65" spans="1:2" x14ac:dyDescent="0.25">
      <c r="A65" t="s">
        <v>63</v>
      </c>
      <c r="B65" t="s">
        <v>206</v>
      </c>
    </row>
    <row r="66" spans="1:2" x14ac:dyDescent="0.25">
      <c r="A66" t="s">
        <v>396</v>
      </c>
      <c r="B66" t="s">
        <v>304</v>
      </c>
    </row>
    <row r="67" spans="1:2" x14ac:dyDescent="0.25">
      <c r="A67" t="s">
        <v>64</v>
      </c>
      <c r="B67" t="s">
        <v>328</v>
      </c>
    </row>
    <row r="68" spans="1:2" x14ac:dyDescent="0.25">
      <c r="A68" t="s">
        <v>65</v>
      </c>
      <c r="B68" s="291" t="s">
        <v>355</v>
      </c>
    </row>
    <row r="69" spans="1:2" x14ac:dyDescent="0.25">
      <c r="A69" t="s">
        <v>67</v>
      </c>
      <c r="B69" t="s">
        <v>233</v>
      </c>
    </row>
    <row r="70" spans="1:2" x14ac:dyDescent="0.25">
      <c r="A70" t="s">
        <v>68</v>
      </c>
      <c r="B70" t="s">
        <v>234</v>
      </c>
    </row>
    <row r="71" spans="1:2" x14ac:dyDescent="0.25">
      <c r="A71" t="s">
        <v>69</v>
      </c>
      <c r="B71" t="s">
        <v>196</v>
      </c>
    </row>
    <row r="72" spans="1:2" x14ac:dyDescent="0.25">
      <c r="A72" t="s">
        <v>70</v>
      </c>
      <c r="B72" t="s">
        <v>227</v>
      </c>
    </row>
    <row r="73" spans="1:2" x14ac:dyDescent="0.25">
      <c r="A73" t="s">
        <v>398</v>
      </c>
      <c r="B73" t="s">
        <v>288</v>
      </c>
    </row>
    <row r="74" spans="1:2" x14ac:dyDescent="0.25">
      <c r="A74" t="s">
        <v>71</v>
      </c>
      <c r="B74" t="s">
        <v>239</v>
      </c>
    </row>
    <row r="75" spans="1:2" x14ac:dyDescent="0.25">
      <c r="A75" t="s">
        <v>399</v>
      </c>
      <c r="B75" t="s">
        <v>254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s="252" t="s">
        <v>453</v>
      </c>
    </row>
    <row r="78" spans="1:2" x14ac:dyDescent="0.25">
      <c r="A78" t="s">
        <v>78</v>
      </c>
      <c r="B78" t="s">
        <v>306</v>
      </c>
    </row>
    <row r="79" spans="1:2" x14ac:dyDescent="0.25">
      <c r="B79" t="s">
        <v>397</v>
      </c>
    </row>
    <row r="80" spans="1:2" x14ac:dyDescent="0.25">
      <c r="A80" t="s">
        <v>80</v>
      </c>
      <c r="B80" t="s">
        <v>445</v>
      </c>
    </row>
    <row r="81" spans="1:2" x14ac:dyDescent="0.25">
      <c r="A81" t="s">
        <v>81</v>
      </c>
      <c r="B81" t="s">
        <v>280</v>
      </c>
    </row>
    <row r="82" spans="1:2" x14ac:dyDescent="0.25">
      <c r="A82" t="s">
        <v>82</v>
      </c>
      <c r="B82" t="s">
        <v>197</v>
      </c>
    </row>
    <row r="83" spans="1:2" x14ac:dyDescent="0.25">
      <c r="A83" t="s">
        <v>83</v>
      </c>
      <c r="B83" t="s">
        <v>320</v>
      </c>
    </row>
    <row r="84" spans="1:2" x14ac:dyDescent="0.25">
      <c r="A84" t="s">
        <v>84</v>
      </c>
      <c r="B84" t="s">
        <v>400</v>
      </c>
    </row>
    <row r="85" spans="1:2" x14ac:dyDescent="0.25">
      <c r="A85" t="s">
        <v>85</v>
      </c>
      <c r="B85" t="s">
        <v>289</v>
      </c>
    </row>
    <row r="86" spans="1:2" x14ac:dyDescent="0.25">
      <c r="A86" t="s">
        <v>86</v>
      </c>
      <c r="B86" t="s">
        <v>317</v>
      </c>
    </row>
    <row r="87" spans="1:2" x14ac:dyDescent="0.25">
      <c r="A87" t="s">
        <v>87</v>
      </c>
      <c r="B87" t="s">
        <v>451</v>
      </c>
    </row>
    <row r="88" spans="1:2" x14ac:dyDescent="0.25">
      <c r="A88" t="s">
        <v>88</v>
      </c>
      <c r="B88" t="s">
        <v>255</v>
      </c>
    </row>
    <row r="89" spans="1:2" x14ac:dyDescent="0.25">
      <c r="A89" t="s">
        <v>89</v>
      </c>
      <c r="B89" t="s">
        <v>301</v>
      </c>
    </row>
    <row r="90" spans="1:2" x14ac:dyDescent="0.25">
      <c r="A90" t="s">
        <v>90</v>
      </c>
      <c r="B90" t="s">
        <v>309</v>
      </c>
    </row>
    <row r="91" spans="1:2" x14ac:dyDescent="0.25">
      <c r="A91" t="s">
        <v>91</v>
      </c>
      <c r="B91" t="s">
        <v>198</v>
      </c>
    </row>
    <row r="92" spans="1:2" x14ac:dyDescent="0.25">
      <c r="B92" t="s">
        <v>401</v>
      </c>
    </row>
    <row r="93" spans="1:2" x14ac:dyDescent="0.25">
      <c r="A93" t="s">
        <v>93</v>
      </c>
      <c r="B93" t="s">
        <v>284</v>
      </c>
    </row>
    <row r="94" spans="1:2" x14ac:dyDescent="0.25">
      <c r="A94" t="s">
        <v>95</v>
      </c>
      <c r="B94" t="s">
        <v>402</v>
      </c>
    </row>
    <row r="95" spans="1:2" x14ac:dyDescent="0.25">
      <c r="A95" t="s">
        <v>96</v>
      </c>
      <c r="B95" s="252" t="s">
        <v>323</v>
      </c>
    </row>
    <row r="96" spans="1:2" x14ac:dyDescent="0.25">
      <c r="A96" t="s">
        <v>97</v>
      </c>
      <c r="B96" t="s">
        <v>235</v>
      </c>
    </row>
    <row r="97" spans="1:2" x14ac:dyDescent="0.25">
      <c r="A97" t="s">
        <v>98</v>
      </c>
      <c r="B97" t="s">
        <v>256</v>
      </c>
    </row>
    <row r="98" spans="1:2" x14ac:dyDescent="0.25">
      <c r="B98" t="s">
        <v>213</v>
      </c>
    </row>
    <row r="99" spans="1:2" x14ac:dyDescent="0.25">
      <c r="A99" t="s">
        <v>100</v>
      </c>
      <c r="B99" t="s">
        <v>403</v>
      </c>
    </row>
    <row r="100" spans="1:2" x14ac:dyDescent="0.25">
      <c r="A100" t="s">
        <v>102</v>
      </c>
      <c r="B100" t="s">
        <v>404</v>
      </c>
    </row>
    <row r="101" spans="1:2" x14ac:dyDescent="0.25">
      <c r="A101" t="s">
        <v>105</v>
      </c>
      <c r="B101" t="s">
        <v>228</v>
      </c>
    </row>
    <row r="102" spans="1:2" x14ac:dyDescent="0.25">
      <c r="A102" t="s">
        <v>106</v>
      </c>
      <c r="B102" t="s">
        <v>274</v>
      </c>
    </row>
    <row r="103" spans="1:2" x14ac:dyDescent="0.25">
      <c r="A103" t="s">
        <v>107</v>
      </c>
      <c r="B103" t="s">
        <v>257</v>
      </c>
    </row>
    <row r="104" spans="1:2" x14ac:dyDescent="0.25">
      <c r="A104" t="s">
        <v>108</v>
      </c>
      <c r="B104" t="s">
        <v>281</v>
      </c>
    </row>
    <row r="105" spans="1:2" x14ac:dyDescent="0.25">
      <c r="A105" t="s">
        <v>109</v>
      </c>
      <c r="B105" t="s">
        <v>319</v>
      </c>
    </row>
    <row r="106" spans="1:2" x14ac:dyDescent="0.25">
      <c r="A106" t="s">
        <v>110</v>
      </c>
      <c r="B106" t="s">
        <v>229</v>
      </c>
    </row>
    <row r="107" spans="1:2" x14ac:dyDescent="0.25">
      <c r="A107" t="s">
        <v>111</v>
      </c>
      <c r="B107" t="s">
        <v>214</v>
      </c>
    </row>
    <row r="108" spans="1:2" x14ac:dyDescent="0.25">
      <c r="A108" t="s">
        <v>112</v>
      </c>
      <c r="B108" t="s">
        <v>240</v>
      </c>
    </row>
    <row r="109" spans="1:2" x14ac:dyDescent="0.25">
      <c r="A109" t="s">
        <v>113</v>
      </c>
      <c r="B109" t="s">
        <v>296</v>
      </c>
    </row>
    <row r="110" spans="1:2" x14ac:dyDescent="0.25">
      <c r="A110" t="s">
        <v>114</v>
      </c>
      <c r="B110" t="s">
        <v>199</v>
      </c>
    </row>
    <row r="111" spans="1:2" x14ac:dyDescent="0.25">
      <c r="A111" t="s">
        <v>115</v>
      </c>
      <c r="B111" s="252" t="s">
        <v>434</v>
      </c>
    </row>
    <row r="112" spans="1:2" x14ac:dyDescent="0.25">
      <c r="A112" t="s">
        <v>116</v>
      </c>
      <c r="B112" t="s">
        <v>405</v>
      </c>
    </row>
    <row r="113" spans="1:2" x14ac:dyDescent="0.25">
      <c r="A113" t="s">
        <v>117</v>
      </c>
      <c r="B113" t="s">
        <v>215</v>
      </c>
    </row>
    <row r="114" spans="1:2" x14ac:dyDescent="0.25">
      <c r="A114" t="s">
        <v>118</v>
      </c>
      <c r="B114" s="248" t="s">
        <v>200</v>
      </c>
    </row>
    <row r="115" spans="1:2" x14ac:dyDescent="0.25">
      <c r="A115" t="s">
        <v>408</v>
      </c>
      <c r="B115" t="s">
        <v>258</v>
      </c>
    </row>
    <row r="116" spans="1:2" x14ac:dyDescent="0.25">
      <c r="A116" t="s">
        <v>120</v>
      </c>
      <c r="B116" t="s">
        <v>406</v>
      </c>
    </row>
    <row r="117" spans="1:2" x14ac:dyDescent="0.25">
      <c r="A117" t="s">
        <v>121</v>
      </c>
      <c r="B117" t="s">
        <v>285</v>
      </c>
    </row>
    <row r="118" spans="1:2" x14ac:dyDescent="0.25">
      <c r="A118" t="s">
        <v>122</v>
      </c>
      <c r="B118" t="s">
        <v>216</v>
      </c>
    </row>
    <row r="119" spans="1:2" x14ac:dyDescent="0.25">
      <c r="A119" t="s">
        <v>123</v>
      </c>
      <c r="B119" t="s">
        <v>241</v>
      </c>
    </row>
    <row r="120" spans="1:2" x14ac:dyDescent="0.25">
      <c r="A120" t="s">
        <v>410</v>
      </c>
      <c r="B120" t="s">
        <v>230</v>
      </c>
    </row>
    <row r="121" spans="1:2" x14ac:dyDescent="0.25">
      <c r="A121" t="s">
        <v>125</v>
      </c>
      <c r="B121" s="248" t="s">
        <v>201</v>
      </c>
    </row>
    <row r="122" spans="1:2" x14ac:dyDescent="0.25">
      <c r="A122" t="s">
        <v>126</v>
      </c>
      <c r="B122" t="s">
        <v>407</v>
      </c>
    </row>
    <row r="123" spans="1:2" x14ac:dyDescent="0.25">
      <c r="A123" t="s">
        <v>127</v>
      </c>
      <c r="B123" s="252" t="s">
        <v>495</v>
      </c>
    </row>
    <row r="124" spans="1:2" x14ac:dyDescent="0.25">
      <c r="A124" t="s">
        <v>128</v>
      </c>
      <c r="B124" t="s">
        <v>259</v>
      </c>
    </row>
    <row r="125" spans="1:2" x14ac:dyDescent="0.25">
      <c r="A125" t="s">
        <v>129</v>
      </c>
      <c r="B125" s="252" t="s">
        <v>327</v>
      </c>
    </row>
    <row r="126" spans="1:2" x14ac:dyDescent="0.25">
      <c r="A126" t="s">
        <v>130</v>
      </c>
      <c r="B126" t="s">
        <v>307</v>
      </c>
    </row>
    <row r="127" spans="1:2" x14ac:dyDescent="0.25">
      <c r="A127" t="s">
        <v>131</v>
      </c>
      <c r="B127" t="s">
        <v>409</v>
      </c>
    </row>
    <row r="128" spans="1:2" x14ac:dyDescent="0.25">
      <c r="A128" t="s">
        <v>132</v>
      </c>
      <c r="B128" t="s">
        <v>302</v>
      </c>
    </row>
    <row r="129" spans="1:2" x14ac:dyDescent="0.25">
      <c r="A129" t="s">
        <v>133</v>
      </c>
      <c r="B129" t="s">
        <v>202</v>
      </c>
    </row>
    <row r="130" spans="1:2" x14ac:dyDescent="0.25">
      <c r="A130" t="s">
        <v>135</v>
      </c>
      <c r="B130" t="s">
        <v>331</v>
      </c>
    </row>
    <row r="131" spans="1:2" x14ac:dyDescent="0.25">
      <c r="A131" t="s">
        <v>136</v>
      </c>
      <c r="B131" t="s">
        <v>203</v>
      </c>
    </row>
    <row r="132" spans="1:2" x14ac:dyDescent="0.25">
      <c r="A132" t="s">
        <v>412</v>
      </c>
      <c r="B132" s="252" t="s">
        <v>330</v>
      </c>
    </row>
    <row r="133" spans="1:2" x14ac:dyDescent="0.25">
      <c r="A133" t="s">
        <v>139</v>
      </c>
      <c r="B133" t="s">
        <v>330</v>
      </c>
    </row>
    <row r="134" spans="1:2" x14ac:dyDescent="0.25">
      <c r="A134" t="s">
        <v>140</v>
      </c>
      <c r="B134" t="s">
        <v>411</v>
      </c>
    </row>
    <row r="135" spans="1:2" x14ac:dyDescent="0.25">
      <c r="A135" t="s">
        <v>141</v>
      </c>
      <c r="B135" t="s">
        <v>242</v>
      </c>
    </row>
    <row r="136" spans="1:2" x14ac:dyDescent="0.25">
      <c r="A136" t="s">
        <v>142</v>
      </c>
      <c r="B136" t="s">
        <v>282</v>
      </c>
    </row>
    <row r="137" spans="1:2" x14ac:dyDescent="0.25">
      <c r="A137" t="s">
        <v>143</v>
      </c>
      <c r="B137" t="s">
        <v>231</v>
      </c>
    </row>
    <row r="138" spans="1:2" x14ac:dyDescent="0.25">
      <c r="A138" t="s">
        <v>144</v>
      </c>
      <c r="B138" t="s">
        <v>297</v>
      </c>
    </row>
    <row r="139" spans="1:2" x14ac:dyDescent="0.25">
      <c r="A139" t="s">
        <v>145</v>
      </c>
      <c r="B139" t="s">
        <v>439</v>
      </c>
    </row>
    <row r="140" spans="1:2" x14ac:dyDescent="0.25">
      <c r="A140" t="s">
        <v>416</v>
      </c>
      <c r="B140" t="s">
        <v>260</v>
      </c>
    </row>
    <row r="141" spans="1:2" x14ac:dyDescent="0.25">
      <c r="B141" t="s">
        <v>275</v>
      </c>
    </row>
    <row r="142" spans="1:2" x14ac:dyDescent="0.25">
      <c r="B142" t="s">
        <v>261</v>
      </c>
    </row>
    <row r="143" spans="1:2" x14ac:dyDescent="0.25">
      <c r="B143" s="252" t="s">
        <v>326</v>
      </c>
    </row>
    <row r="144" spans="1:2" x14ac:dyDescent="0.25">
      <c r="B144" t="s">
        <v>243</v>
      </c>
    </row>
    <row r="145" spans="1:2" x14ac:dyDescent="0.25">
      <c r="B145" t="s">
        <v>218</v>
      </c>
    </row>
    <row r="146" spans="1:2" x14ac:dyDescent="0.25">
      <c r="A146" t="s">
        <v>221</v>
      </c>
      <c r="B146" t="s">
        <v>413</v>
      </c>
    </row>
    <row r="147" spans="1:2" x14ac:dyDescent="0.25">
      <c r="B147" t="s">
        <v>414</v>
      </c>
    </row>
    <row r="148" spans="1:2" x14ac:dyDescent="0.25">
      <c r="B148" t="s">
        <v>415</v>
      </c>
    </row>
    <row r="149" spans="1:2" x14ac:dyDescent="0.25">
      <c r="B149" t="s">
        <v>265</v>
      </c>
    </row>
    <row r="150" spans="1:2" x14ac:dyDescent="0.25">
      <c r="B150" t="s">
        <v>286</v>
      </c>
    </row>
    <row r="151" spans="1:2" x14ac:dyDescent="0.25">
      <c r="B151" t="s">
        <v>266</v>
      </c>
    </row>
    <row r="152" spans="1:2" x14ac:dyDescent="0.25">
      <c r="B152" t="s">
        <v>267</v>
      </c>
    </row>
    <row r="153" spans="1:2" x14ac:dyDescent="0.25">
      <c r="B153" t="s">
        <v>276</v>
      </c>
    </row>
    <row r="154" spans="1:2" x14ac:dyDescent="0.25">
      <c r="B154" t="s">
        <v>516</v>
      </c>
    </row>
    <row r="155" spans="1:2" x14ac:dyDescent="0.25">
      <c r="B155" s="252" t="s">
        <v>523</v>
      </c>
    </row>
    <row r="156" spans="1:2" x14ac:dyDescent="0.25">
      <c r="B156" t="s">
        <v>441</v>
      </c>
    </row>
    <row r="157" spans="1:2" x14ac:dyDescent="0.25">
      <c r="B157" t="s">
        <v>325</v>
      </c>
    </row>
    <row r="158" spans="1:2" x14ac:dyDescent="0.25">
      <c r="B158" t="s">
        <v>305</v>
      </c>
    </row>
    <row r="159" spans="1:2" x14ac:dyDescent="0.25">
      <c r="B159" t="s">
        <v>236</v>
      </c>
    </row>
    <row r="160" spans="1:2" x14ac:dyDescent="0.25">
      <c r="B160" t="s">
        <v>316</v>
      </c>
    </row>
    <row r="161" spans="1:2" x14ac:dyDescent="0.25">
      <c r="B161" t="s">
        <v>268</v>
      </c>
    </row>
    <row r="162" spans="1:2" x14ac:dyDescent="0.25">
      <c r="B162" t="s">
        <v>269</v>
      </c>
    </row>
    <row r="163" spans="1:2" x14ac:dyDescent="0.25">
      <c r="B163" t="s">
        <v>204</v>
      </c>
    </row>
    <row r="164" spans="1:2" x14ac:dyDescent="0.25">
      <c r="B164" t="s">
        <v>290</v>
      </c>
    </row>
    <row r="165" spans="1:2" x14ac:dyDescent="0.25">
      <c r="B165" t="s">
        <v>442</v>
      </c>
    </row>
    <row r="166" spans="1:2" x14ac:dyDescent="0.25">
      <c r="B166" t="s">
        <v>298</v>
      </c>
    </row>
    <row r="167" spans="1:2" x14ac:dyDescent="0.25">
      <c r="B167" t="s">
        <v>531</v>
      </c>
    </row>
    <row r="168" spans="1:2" x14ac:dyDescent="0.25">
      <c r="B168" t="s">
        <v>291</v>
      </c>
    </row>
    <row r="169" spans="1:2" x14ac:dyDescent="0.25">
      <c r="B169" t="s">
        <v>432</v>
      </c>
    </row>
    <row r="170" spans="1:2" x14ac:dyDescent="0.25">
      <c r="B170" t="s">
        <v>292</v>
      </c>
    </row>
    <row r="171" spans="1:2" x14ac:dyDescent="0.25">
      <c r="B171" t="s">
        <v>219</v>
      </c>
    </row>
    <row r="172" spans="1:2" x14ac:dyDescent="0.25">
      <c r="B172" t="s">
        <v>270</v>
      </c>
    </row>
    <row r="173" spans="1:2" x14ac:dyDescent="0.25">
      <c r="B173" t="s">
        <v>287</v>
      </c>
    </row>
    <row r="174" spans="1:2" x14ac:dyDescent="0.25">
      <c r="A174" t="s">
        <v>419</v>
      </c>
      <c r="B174" t="s">
        <v>220</v>
      </c>
    </row>
    <row r="175" spans="1:2" x14ac:dyDescent="0.25">
      <c r="B175" t="s">
        <v>237</v>
      </c>
    </row>
    <row r="176" spans="1:2" x14ac:dyDescent="0.25">
      <c r="B176" t="s">
        <v>207</v>
      </c>
    </row>
    <row r="177" spans="1:2" x14ac:dyDescent="0.25">
      <c r="B177" t="s">
        <v>271</v>
      </c>
    </row>
    <row r="178" spans="1:2" x14ac:dyDescent="0.25">
      <c r="B178" t="s">
        <v>321</v>
      </c>
    </row>
    <row r="179" spans="1:2" x14ac:dyDescent="0.25">
      <c r="B179" t="s">
        <v>299</v>
      </c>
    </row>
    <row r="180" spans="1:2" x14ac:dyDescent="0.25">
      <c r="B180" t="s">
        <v>329</v>
      </c>
    </row>
    <row r="185" spans="1:2" x14ac:dyDescent="0.25">
      <c r="B185" s="252" t="s">
        <v>158</v>
      </c>
    </row>
    <row r="186" spans="1:2" x14ac:dyDescent="0.25">
      <c r="A186" t="s">
        <v>356</v>
      </c>
      <c r="B186" t="s">
        <v>497</v>
      </c>
    </row>
    <row r="187" spans="1:2" x14ac:dyDescent="0.25">
      <c r="A187" t="s">
        <v>222</v>
      </c>
      <c r="B187" t="s">
        <v>440</v>
      </c>
    </row>
    <row r="188" spans="1:2" x14ac:dyDescent="0.25">
      <c r="A188" t="s">
        <v>208</v>
      </c>
      <c r="B188" t="s">
        <v>417</v>
      </c>
    </row>
    <row r="189" spans="1:2" x14ac:dyDescent="0.25">
      <c r="A189" t="s">
        <v>358</v>
      </c>
      <c r="B189" t="s">
        <v>418</v>
      </c>
    </row>
    <row r="190" spans="1:2" x14ac:dyDescent="0.25">
      <c r="A190" t="s">
        <v>311</v>
      </c>
      <c r="B190" t="s">
        <v>419</v>
      </c>
    </row>
    <row r="191" spans="1:2" x14ac:dyDescent="0.25">
      <c r="A191" t="s">
        <v>360</v>
      </c>
      <c r="B191" t="s">
        <v>315</v>
      </c>
    </row>
    <row r="192" spans="1:2" x14ac:dyDescent="0.25">
      <c r="A192" t="s">
        <v>272</v>
      </c>
    </row>
    <row r="193" spans="1:16384" x14ac:dyDescent="0.25">
      <c r="A193" t="s">
        <v>361</v>
      </c>
      <c r="B193" t="s">
        <v>420</v>
      </c>
    </row>
    <row r="194" spans="1:16384" x14ac:dyDescent="0.25">
      <c r="A194" t="s">
        <v>362</v>
      </c>
    </row>
    <row r="195" spans="1:16384" x14ac:dyDescent="0.25">
      <c r="A195" t="s">
        <v>223</v>
      </c>
      <c r="B195" t="s">
        <v>244</v>
      </c>
    </row>
    <row r="196" spans="1:16384" x14ac:dyDescent="0.25">
      <c r="A196" t="s">
        <v>209</v>
      </c>
      <c r="B196" t="s">
        <v>245</v>
      </c>
    </row>
    <row r="197" spans="1:16384" x14ac:dyDescent="0.25">
      <c r="A197" t="s">
        <v>365</v>
      </c>
      <c r="B197" t="s">
        <v>246</v>
      </c>
    </row>
    <row r="198" spans="1:16384" x14ac:dyDescent="0.25">
      <c r="A198" t="s">
        <v>277</v>
      </c>
      <c r="B198" t="s">
        <v>247</v>
      </c>
    </row>
    <row r="199" spans="1:16384" x14ac:dyDescent="0.25">
      <c r="A199" t="s">
        <v>366</v>
      </c>
      <c r="B199" t="s">
        <v>248</v>
      </c>
    </row>
    <row r="200" spans="1:16384" x14ac:dyDescent="0.25">
      <c r="A200" t="s">
        <v>224</v>
      </c>
      <c r="B200" t="s">
        <v>249</v>
      </c>
    </row>
    <row r="201" spans="1:16384" x14ac:dyDescent="0.25">
      <c r="A201" t="s">
        <v>312</v>
      </c>
      <c r="B201" t="s">
        <v>251</v>
      </c>
    </row>
    <row r="202" spans="1:16384" x14ac:dyDescent="0.25">
      <c r="A202" t="s">
        <v>421</v>
      </c>
      <c r="B202" t="s">
        <v>253</v>
      </c>
    </row>
    <row r="203" spans="1:16384" x14ac:dyDescent="0.25">
      <c r="A203" t="s">
        <v>205</v>
      </c>
      <c r="B203" t="s">
        <v>254</v>
      </c>
    </row>
    <row r="204" spans="1:16384" x14ac:dyDescent="0.25">
      <c r="A204" t="s">
        <v>246</v>
      </c>
      <c r="B204" t="s">
        <v>256</v>
      </c>
    </row>
    <row r="205" spans="1:16384" x14ac:dyDescent="0.25">
      <c r="A205" t="s">
        <v>330</v>
      </c>
      <c r="B205" t="s">
        <v>258</v>
      </c>
      <c r="C205" t="s">
        <v>330</v>
      </c>
      <c r="D205" t="s">
        <v>330</v>
      </c>
      <c r="E205" t="s">
        <v>330</v>
      </c>
      <c r="F205" t="s">
        <v>330</v>
      </c>
      <c r="G205" t="s">
        <v>330</v>
      </c>
      <c r="H205" t="s">
        <v>330</v>
      </c>
      <c r="I205" t="s">
        <v>330</v>
      </c>
      <c r="J205" t="s">
        <v>330</v>
      </c>
      <c r="K205" t="s">
        <v>330</v>
      </c>
      <c r="L205" t="s">
        <v>330</v>
      </c>
      <c r="M205" t="s">
        <v>330</v>
      </c>
      <c r="N205" t="s">
        <v>330</v>
      </c>
      <c r="O205" t="s">
        <v>330</v>
      </c>
      <c r="P205" t="s">
        <v>330</v>
      </c>
      <c r="Q205" t="s">
        <v>330</v>
      </c>
      <c r="R205" t="s">
        <v>330</v>
      </c>
      <c r="S205" t="s">
        <v>330</v>
      </c>
      <c r="T205" t="s">
        <v>330</v>
      </c>
      <c r="U205" t="s">
        <v>330</v>
      </c>
      <c r="V205" t="s">
        <v>330</v>
      </c>
      <c r="W205" t="s">
        <v>330</v>
      </c>
      <c r="X205" t="s">
        <v>330</v>
      </c>
      <c r="Y205" t="s">
        <v>330</v>
      </c>
      <c r="Z205" t="s">
        <v>330</v>
      </c>
      <c r="AA205" t="s">
        <v>330</v>
      </c>
      <c r="AB205" t="s">
        <v>330</v>
      </c>
      <c r="AC205" t="s">
        <v>330</v>
      </c>
      <c r="AD205" t="s">
        <v>330</v>
      </c>
      <c r="AE205" t="s">
        <v>330</v>
      </c>
      <c r="AF205" t="s">
        <v>330</v>
      </c>
      <c r="AG205" t="s">
        <v>330</v>
      </c>
      <c r="AH205" t="s">
        <v>330</v>
      </c>
      <c r="AI205" t="s">
        <v>330</v>
      </c>
      <c r="AJ205" t="s">
        <v>330</v>
      </c>
      <c r="AK205" t="s">
        <v>330</v>
      </c>
      <c r="AL205" t="s">
        <v>330</v>
      </c>
      <c r="AM205" t="s">
        <v>330</v>
      </c>
      <c r="AN205" t="s">
        <v>330</v>
      </c>
      <c r="AO205" t="s">
        <v>330</v>
      </c>
      <c r="AP205" t="s">
        <v>330</v>
      </c>
      <c r="AQ205" t="s">
        <v>330</v>
      </c>
      <c r="AR205" t="s">
        <v>330</v>
      </c>
      <c r="AS205" t="s">
        <v>330</v>
      </c>
      <c r="AT205" t="s">
        <v>330</v>
      </c>
      <c r="AU205" t="s">
        <v>330</v>
      </c>
      <c r="AV205" t="s">
        <v>330</v>
      </c>
      <c r="AW205" t="s">
        <v>330</v>
      </c>
      <c r="AX205" t="s">
        <v>330</v>
      </c>
      <c r="AY205" t="s">
        <v>330</v>
      </c>
      <c r="AZ205" t="s">
        <v>330</v>
      </c>
      <c r="BA205" t="s">
        <v>330</v>
      </c>
      <c r="BB205" t="s">
        <v>330</v>
      </c>
      <c r="BC205" t="s">
        <v>330</v>
      </c>
      <c r="BD205" t="s">
        <v>330</v>
      </c>
      <c r="BE205" t="s">
        <v>330</v>
      </c>
      <c r="BF205" t="s">
        <v>330</v>
      </c>
      <c r="BG205" t="s">
        <v>330</v>
      </c>
      <c r="BH205" t="s">
        <v>330</v>
      </c>
      <c r="BI205" t="s">
        <v>330</v>
      </c>
      <c r="BJ205" t="s">
        <v>330</v>
      </c>
      <c r="BK205" t="s">
        <v>330</v>
      </c>
      <c r="BL205" t="s">
        <v>330</v>
      </c>
      <c r="BM205" t="s">
        <v>330</v>
      </c>
      <c r="BN205" t="s">
        <v>330</v>
      </c>
      <c r="BO205" t="s">
        <v>330</v>
      </c>
      <c r="BP205" t="s">
        <v>330</v>
      </c>
      <c r="BQ205" t="s">
        <v>330</v>
      </c>
      <c r="BR205" t="s">
        <v>330</v>
      </c>
      <c r="BS205" t="s">
        <v>330</v>
      </c>
      <c r="BT205" t="s">
        <v>330</v>
      </c>
      <c r="BU205" t="s">
        <v>330</v>
      </c>
      <c r="BV205" t="s">
        <v>330</v>
      </c>
      <c r="BW205" t="s">
        <v>330</v>
      </c>
      <c r="BX205" t="s">
        <v>330</v>
      </c>
      <c r="BY205" t="s">
        <v>330</v>
      </c>
      <c r="BZ205" t="s">
        <v>330</v>
      </c>
      <c r="CA205" t="s">
        <v>330</v>
      </c>
      <c r="CB205" t="s">
        <v>330</v>
      </c>
      <c r="CC205" t="s">
        <v>330</v>
      </c>
      <c r="CD205" t="s">
        <v>330</v>
      </c>
      <c r="CE205" t="s">
        <v>330</v>
      </c>
      <c r="CF205" t="s">
        <v>330</v>
      </c>
      <c r="CG205" t="s">
        <v>330</v>
      </c>
      <c r="CH205" t="s">
        <v>330</v>
      </c>
      <c r="CI205" t="s">
        <v>330</v>
      </c>
      <c r="CJ205" t="s">
        <v>330</v>
      </c>
      <c r="CK205" t="s">
        <v>330</v>
      </c>
      <c r="CL205" t="s">
        <v>330</v>
      </c>
      <c r="CM205" t="s">
        <v>330</v>
      </c>
      <c r="CN205" t="s">
        <v>330</v>
      </c>
      <c r="CO205" t="s">
        <v>330</v>
      </c>
      <c r="CP205" t="s">
        <v>330</v>
      </c>
      <c r="CQ205" t="s">
        <v>330</v>
      </c>
      <c r="CR205" t="s">
        <v>330</v>
      </c>
      <c r="CS205" t="s">
        <v>330</v>
      </c>
      <c r="CT205" t="s">
        <v>330</v>
      </c>
      <c r="CU205" t="s">
        <v>330</v>
      </c>
      <c r="CV205" t="s">
        <v>330</v>
      </c>
      <c r="CW205" t="s">
        <v>330</v>
      </c>
      <c r="CX205" t="s">
        <v>330</v>
      </c>
      <c r="CY205" t="s">
        <v>330</v>
      </c>
      <c r="CZ205" t="s">
        <v>330</v>
      </c>
      <c r="DA205" t="s">
        <v>330</v>
      </c>
      <c r="DB205" t="s">
        <v>330</v>
      </c>
      <c r="DC205" t="s">
        <v>330</v>
      </c>
      <c r="DD205" t="s">
        <v>330</v>
      </c>
      <c r="DE205" t="s">
        <v>330</v>
      </c>
      <c r="DF205" t="s">
        <v>330</v>
      </c>
      <c r="DG205" t="s">
        <v>330</v>
      </c>
      <c r="DH205" t="s">
        <v>330</v>
      </c>
      <c r="DI205" t="s">
        <v>330</v>
      </c>
      <c r="DJ205" t="s">
        <v>330</v>
      </c>
      <c r="DK205" t="s">
        <v>330</v>
      </c>
      <c r="DL205" t="s">
        <v>330</v>
      </c>
      <c r="DM205" t="s">
        <v>330</v>
      </c>
      <c r="DN205" t="s">
        <v>330</v>
      </c>
      <c r="DO205" t="s">
        <v>330</v>
      </c>
      <c r="DP205" t="s">
        <v>330</v>
      </c>
      <c r="DQ205" t="s">
        <v>330</v>
      </c>
      <c r="DR205" t="s">
        <v>330</v>
      </c>
      <c r="DS205" t="s">
        <v>330</v>
      </c>
      <c r="DT205" t="s">
        <v>330</v>
      </c>
      <c r="DU205" t="s">
        <v>330</v>
      </c>
      <c r="DV205" t="s">
        <v>330</v>
      </c>
      <c r="DW205" t="s">
        <v>330</v>
      </c>
      <c r="DX205" t="s">
        <v>330</v>
      </c>
      <c r="DY205" t="s">
        <v>330</v>
      </c>
      <c r="DZ205" t="s">
        <v>330</v>
      </c>
      <c r="EA205" t="s">
        <v>330</v>
      </c>
      <c r="EB205" t="s">
        <v>330</v>
      </c>
      <c r="EC205" t="s">
        <v>330</v>
      </c>
      <c r="ED205" t="s">
        <v>330</v>
      </c>
      <c r="EE205" t="s">
        <v>330</v>
      </c>
      <c r="EF205" t="s">
        <v>330</v>
      </c>
      <c r="EG205" t="s">
        <v>330</v>
      </c>
      <c r="EH205" t="s">
        <v>330</v>
      </c>
      <c r="EI205" t="s">
        <v>330</v>
      </c>
      <c r="EJ205" t="s">
        <v>330</v>
      </c>
      <c r="EK205" t="s">
        <v>330</v>
      </c>
      <c r="EL205" t="s">
        <v>330</v>
      </c>
      <c r="EM205" t="s">
        <v>330</v>
      </c>
      <c r="EN205" t="s">
        <v>330</v>
      </c>
      <c r="EO205" t="s">
        <v>330</v>
      </c>
      <c r="EP205" t="s">
        <v>330</v>
      </c>
      <c r="EQ205" t="s">
        <v>330</v>
      </c>
      <c r="ER205" t="s">
        <v>330</v>
      </c>
      <c r="ES205" t="s">
        <v>330</v>
      </c>
      <c r="ET205" t="s">
        <v>330</v>
      </c>
      <c r="EU205" t="s">
        <v>330</v>
      </c>
      <c r="EV205" t="s">
        <v>330</v>
      </c>
      <c r="EW205" t="s">
        <v>330</v>
      </c>
      <c r="EX205" t="s">
        <v>330</v>
      </c>
      <c r="EY205" t="s">
        <v>330</v>
      </c>
      <c r="EZ205" t="s">
        <v>330</v>
      </c>
      <c r="FA205" t="s">
        <v>330</v>
      </c>
      <c r="FB205" t="s">
        <v>330</v>
      </c>
      <c r="FC205" t="s">
        <v>330</v>
      </c>
      <c r="FD205" t="s">
        <v>330</v>
      </c>
      <c r="FE205" t="s">
        <v>330</v>
      </c>
      <c r="FF205" t="s">
        <v>330</v>
      </c>
      <c r="FG205" t="s">
        <v>330</v>
      </c>
      <c r="FH205" t="s">
        <v>330</v>
      </c>
      <c r="FI205" t="s">
        <v>330</v>
      </c>
      <c r="FJ205" t="s">
        <v>330</v>
      </c>
      <c r="FK205" t="s">
        <v>330</v>
      </c>
      <c r="FL205" t="s">
        <v>330</v>
      </c>
      <c r="FM205" t="s">
        <v>330</v>
      </c>
      <c r="FN205" t="s">
        <v>330</v>
      </c>
      <c r="FO205" t="s">
        <v>330</v>
      </c>
      <c r="FP205" t="s">
        <v>330</v>
      </c>
      <c r="FQ205" t="s">
        <v>330</v>
      </c>
      <c r="FR205" t="s">
        <v>330</v>
      </c>
      <c r="FS205" t="s">
        <v>330</v>
      </c>
      <c r="FT205" t="s">
        <v>330</v>
      </c>
      <c r="FU205" t="s">
        <v>330</v>
      </c>
      <c r="FV205" t="s">
        <v>330</v>
      </c>
      <c r="FW205" t="s">
        <v>330</v>
      </c>
      <c r="FX205" t="s">
        <v>330</v>
      </c>
      <c r="FY205" t="s">
        <v>330</v>
      </c>
      <c r="FZ205" t="s">
        <v>330</v>
      </c>
      <c r="GA205" t="s">
        <v>330</v>
      </c>
      <c r="GB205" t="s">
        <v>330</v>
      </c>
      <c r="GC205" t="s">
        <v>330</v>
      </c>
      <c r="GD205" t="s">
        <v>330</v>
      </c>
      <c r="GE205" t="s">
        <v>330</v>
      </c>
      <c r="GF205" t="s">
        <v>330</v>
      </c>
      <c r="GG205" t="s">
        <v>330</v>
      </c>
      <c r="GH205" t="s">
        <v>330</v>
      </c>
      <c r="GI205" t="s">
        <v>330</v>
      </c>
      <c r="GJ205" t="s">
        <v>330</v>
      </c>
      <c r="GK205" t="s">
        <v>330</v>
      </c>
      <c r="GL205" t="s">
        <v>330</v>
      </c>
      <c r="GM205" t="s">
        <v>330</v>
      </c>
      <c r="GN205" t="s">
        <v>330</v>
      </c>
      <c r="GO205" t="s">
        <v>330</v>
      </c>
      <c r="GP205" t="s">
        <v>330</v>
      </c>
      <c r="GQ205" t="s">
        <v>330</v>
      </c>
      <c r="GR205" t="s">
        <v>330</v>
      </c>
      <c r="GS205" t="s">
        <v>330</v>
      </c>
      <c r="GT205" t="s">
        <v>330</v>
      </c>
      <c r="GU205" t="s">
        <v>330</v>
      </c>
      <c r="GV205" t="s">
        <v>330</v>
      </c>
      <c r="GW205" t="s">
        <v>330</v>
      </c>
      <c r="GX205" t="s">
        <v>330</v>
      </c>
      <c r="GY205" t="s">
        <v>330</v>
      </c>
      <c r="GZ205" t="s">
        <v>330</v>
      </c>
      <c r="HA205" t="s">
        <v>330</v>
      </c>
      <c r="HB205" t="s">
        <v>330</v>
      </c>
      <c r="HC205" t="s">
        <v>330</v>
      </c>
      <c r="HD205" t="s">
        <v>330</v>
      </c>
      <c r="HE205" t="s">
        <v>330</v>
      </c>
      <c r="HF205" t="s">
        <v>330</v>
      </c>
      <c r="HG205" t="s">
        <v>330</v>
      </c>
      <c r="HH205" t="s">
        <v>330</v>
      </c>
      <c r="HI205" t="s">
        <v>330</v>
      </c>
      <c r="HJ205" t="s">
        <v>330</v>
      </c>
      <c r="HK205" t="s">
        <v>330</v>
      </c>
      <c r="HL205" t="s">
        <v>330</v>
      </c>
      <c r="HM205" t="s">
        <v>330</v>
      </c>
      <c r="HN205" t="s">
        <v>330</v>
      </c>
      <c r="HO205" t="s">
        <v>330</v>
      </c>
      <c r="HP205" t="s">
        <v>330</v>
      </c>
      <c r="HQ205" t="s">
        <v>330</v>
      </c>
      <c r="HR205" t="s">
        <v>330</v>
      </c>
      <c r="HS205" t="s">
        <v>330</v>
      </c>
      <c r="HT205" t="s">
        <v>330</v>
      </c>
      <c r="HU205" t="s">
        <v>330</v>
      </c>
      <c r="HV205" t="s">
        <v>330</v>
      </c>
      <c r="HW205" t="s">
        <v>330</v>
      </c>
      <c r="HX205" t="s">
        <v>330</v>
      </c>
      <c r="HY205" t="s">
        <v>330</v>
      </c>
      <c r="HZ205" t="s">
        <v>330</v>
      </c>
      <c r="IA205" t="s">
        <v>330</v>
      </c>
      <c r="IB205" t="s">
        <v>330</v>
      </c>
      <c r="IC205" t="s">
        <v>330</v>
      </c>
      <c r="ID205" t="s">
        <v>330</v>
      </c>
      <c r="IE205" t="s">
        <v>330</v>
      </c>
      <c r="IF205" t="s">
        <v>330</v>
      </c>
      <c r="IG205" t="s">
        <v>330</v>
      </c>
      <c r="IH205" t="s">
        <v>330</v>
      </c>
      <c r="II205" t="s">
        <v>330</v>
      </c>
      <c r="IJ205" t="s">
        <v>330</v>
      </c>
      <c r="IK205" t="s">
        <v>330</v>
      </c>
      <c r="IL205" t="s">
        <v>330</v>
      </c>
      <c r="IM205" t="s">
        <v>330</v>
      </c>
      <c r="IN205" t="s">
        <v>330</v>
      </c>
      <c r="IO205" t="s">
        <v>330</v>
      </c>
      <c r="IP205" t="s">
        <v>330</v>
      </c>
      <c r="IQ205" t="s">
        <v>330</v>
      </c>
      <c r="IR205" t="s">
        <v>330</v>
      </c>
      <c r="IS205" t="s">
        <v>330</v>
      </c>
      <c r="IT205" t="s">
        <v>330</v>
      </c>
      <c r="IU205" t="s">
        <v>330</v>
      </c>
      <c r="IV205" t="s">
        <v>330</v>
      </c>
      <c r="IW205" t="s">
        <v>330</v>
      </c>
      <c r="IX205" t="s">
        <v>330</v>
      </c>
      <c r="IY205" t="s">
        <v>330</v>
      </c>
      <c r="IZ205" t="s">
        <v>330</v>
      </c>
      <c r="JA205" t="s">
        <v>330</v>
      </c>
      <c r="JB205" t="s">
        <v>330</v>
      </c>
      <c r="JC205" t="s">
        <v>330</v>
      </c>
      <c r="JD205" t="s">
        <v>330</v>
      </c>
      <c r="JE205" t="s">
        <v>330</v>
      </c>
      <c r="JF205" t="s">
        <v>330</v>
      </c>
      <c r="JG205" t="s">
        <v>330</v>
      </c>
      <c r="JH205" t="s">
        <v>330</v>
      </c>
      <c r="JI205" t="s">
        <v>330</v>
      </c>
      <c r="JJ205" t="s">
        <v>330</v>
      </c>
      <c r="JK205" t="s">
        <v>330</v>
      </c>
      <c r="JL205" t="s">
        <v>330</v>
      </c>
      <c r="JM205" t="s">
        <v>330</v>
      </c>
      <c r="JN205" t="s">
        <v>330</v>
      </c>
      <c r="JO205" t="s">
        <v>330</v>
      </c>
      <c r="JP205" t="s">
        <v>330</v>
      </c>
      <c r="JQ205" t="s">
        <v>330</v>
      </c>
      <c r="JR205" t="s">
        <v>330</v>
      </c>
      <c r="JS205" t="s">
        <v>330</v>
      </c>
      <c r="JT205" t="s">
        <v>330</v>
      </c>
      <c r="JU205" t="s">
        <v>330</v>
      </c>
      <c r="JV205" t="s">
        <v>330</v>
      </c>
      <c r="JW205" t="s">
        <v>330</v>
      </c>
      <c r="JX205" t="s">
        <v>330</v>
      </c>
      <c r="JY205" t="s">
        <v>330</v>
      </c>
      <c r="JZ205" t="s">
        <v>330</v>
      </c>
      <c r="KA205" t="s">
        <v>330</v>
      </c>
      <c r="KB205" t="s">
        <v>330</v>
      </c>
      <c r="KC205" t="s">
        <v>330</v>
      </c>
      <c r="KD205" t="s">
        <v>330</v>
      </c>
      <c r="KE205" t="s">
        <v>330</v>
      </c>
      <c r="KF205" t="s">
        <v>330</v>
      </c>
      <c r="KG205" t="s">
        <v>330</v>
      </c>
      <c r="KH205" t="s">
        <v>330</v>
      </c>
      <c r="KI205" t="s">
        <v>330</v>
      </c>
      <c r="KJ205" t="s">
        <v>330</v>
      </c>
      <c r="KK205" t="s">
        <v>330</v>
      </c>
      <c r="KL205" t="s">
        <v>330</v>
      </c>
      <c r="KM205" t="s">
        <v>330</v>
      </c>
      <c r="KN205" t="s">
        <v>330</v>
      </c>
      <c r="KO205" t="s">
        <v>330</v>
      </c>
      <c r="KP205" t="s">
        <v>330</v>
      </c>
      <c r="KQ205" t="s">
        <v>330</v>
      </c>
      <c r="KR205" t="s">
        <v>330</v>
      </c>
      <c r="KS205" t="s">
        <v>330</v>
      </c>
      <c r="KT205" t="s">
        <v>330</v>
      </c>
      <c r="KU205" t="s">
        <v>330</v>
      </c>
      <c r="KV205" t="s">
        <v>330</v>
      </c>
      <c r="KW205" t="s">
        <v>330</v>
      </c>
      <c r="KX205" t="s">
        <v>330</v>
      </c>
      <c r="KY205" t="s">
        <v>330</v>
      </c>
      <c r="KZ205" t="s">
        <v>330</v>
      </c>
      <c r="LA205" t="s">
        <v>330</v>
      </c>
      <c r="LB205" t="s">
        <v>330</v>
      </c>
      <c r="LC205" t="s">
        <v>330</v>
      </c>
      <c r="LD205" t="s">
        <v>330</v>
      </c>
      <c r="LE205" t="s">
        <v>330</v>
      </c>
      <c r="LF205" t="s">
        <v>330</v>
      </c>
      <c r="LG205" t="s">
        <v>330</v>
      </c>
      <c r="LH205" t="s">
        <v>330</v>
      </c>
      <c r="LI205" t="s">
        <v>330</v>
      </c>
      <c r="LJ205" t="s">
        <v>330</v>
      </c>
      <c r="LK205" t="s">
        <v>330</v>
      </c>
      <c r="LL205" t="s">
        <v>330</v>
      </c>
      <c r="LM205" t="s">
        <v>330</v>
      </c>
      <c r="LN205" t="s">
        <v>330</v>
      </c>
      <c r="LO205" t="s">
        <v>330</v>
      </c>
      <c r="LP205" t="s">
        <v>330</v>
      </c>
      <c r="LQ205" t="s">
        <v>330</v>
      </c>
      <c r="LR205" t="s">
        <v>330</v>
      </c>
      <c r="LS205" t="s">
        <v>330</v>
      </c>
      <c r="LT205" t="s">
        <v>330</v>
      </c>
      <c r="LU205" t="s">
        <v>330</v>
      </c>
      <c r="LV205" t="s">
        <v>330</v>
      </c>
      <c r="LW205" t="s">
        <v>330</v>
      </c>
      <c r="LX205" t="s">
        <v>330</v>
      </c>
      <c r="LY205" t="s">
        <v>330</v>
      </c>
      <c r="LZ205" t="s">
        <v>330</v>
      </c>
      <c r="MA205" t="s">
        <v>330</v>
      </c>
      <c r="MB205" t="s">
        <v>330</v>
      </c>
      <c r="MC205" t="s">
        <v>330</v>
      </c>
      <c r="MD205" t="s">
        <v>330</v>
      </c>
      <c r="ME205" t="s">
        <v>330</v>
      </c>
      <c r="MF205" t="s">
        <v>330</v>
      </c>
      <c r="MG205" t="s">
        <v>330</v>
      </c>
      <c r="MH205" t="s">
        <v>330</v>
      </c>
      <c r="MI205" t="s">
        <v>330</v>
      </c>
      <c r="MJ205" t="s">
        <v>330</v>
      </c>
      <c r="MK205" t="s">
        <v>330</v>
      </c>
      <c r="ML205" t="s">
        <v>330</v>
      </c>
      <c r="MM205" t="s">
        <v>330</v>
      </c>
      <c r="MN205" t="s">
        <v>330</v>
      </c>
      <c r="MO205" t="s">
        <v>330</v>
      </c>
      <c r="MP205" t="s">
        <v>330</v>
      </c>
      <c r="MQ205" t="s">
        <v>330</v>
      </c>
      <c r="MR205" t="s">
        <v>330</v>
      </c>
      <c r="MS205" t="s">
        <v>330</v>
      </c>
      <c r="MT205" t="s">
        <v>330</v>
      </c>
      <c r="MU205" t="s">
        <v>330</v>
      </c>
      <c r="MV205" t="s">
        <v>330</v>
      </c>
      <c r="MW205" t="s">
        <v>330</v>
      </c>
      <c r="MX205" t="s">
        <v>330</v>
      </c>
      <c r="MY205" t="s">
        <v>330</v>
      </c>
      <c r="MZ205" t="s">
        <v>330</v>
      </c>
      <c r="NA205" t="s">
        <v>330</v>
      </c>
      <c r="NB205" t="s">
        <v>330</v>
      </c>
      <c r="NC205" t="s">
        <v>330</v>
      </c>
      <c r="ND205" t="s">
        <v>330</v>
      </c>
      <c r="NE205" t="s">
        <v>330</v>
      </c>
      <c r="NF205" t="s">
        <v>330</v>
      </c>
      <c r="NG205" t="s">
        <v>330</v>
      </c>
      <c r="NH205" t="s">
        <v>330</v>
      </c>
      <c r="NI205" t="s">
        <v>330</v>
      </c>
      <c r="NJ205" t="s">
        <v>330</v>
      </c>
      <c r="NK205" t="s">
        <v>330</v>
      </c>
      <c r="NL205" t="s">
        <v>330</v>
      </c>
      <c r="NM205" t="s">
        <v>330</v>
      </c>
      <c r="NN205" t="s">
        <v>330</v>
      </c>
      <c r="NO205" t="s">
        <v>330</v>
      </c>
      <c r="NP205" t="s">
        <v>330</v>
      </c>
      <c r="NQ205" t="s">
        <v>330</v>
      </c>
      <c r="NR205" t="s">
        <v>330</v>
      </c>
      <c r="NS205" t="s">
        <v>330</v>
      </c>
      <c r="NT205" t="s">
        <v>330</v>
      </c>
      <c r="NU205" t="s">
        <v>330</v>
      </c>
      <c r="NV205" t="s">
        <v>330</v>
      </c>
      <c r="NW205" t="s">
        <v>330</v>
      </c>
      <c r="NX205" t="s">
        <v>330</v>
      </c>
      <c r="NY205" t="s">
        <v>330</v>
      </c>
      <c r="NZ205" t="s">
        <v>330</v>
      </c>
      <c r="OA205" t="s">
        <v>330</v>
      </c>
      <c r="OB205" t="s">
        <v>330</v>
      </c>
      <c r="OC205" t="s">
        <v>330</v>
      </c>
      <c r="OD205" t="s">
        <v>330</v>
      </c>
      <c r="OE205" t="s">
        <v>330</v>
      </c>
      <c r="OF205" t="s">
        <v>330</v>
      </c>
      <c r="OG205" t="s">
        <v>330</v>
      </c>
      <c r="OH205" t="s">
        <v>330</v>
      </c>
      <c r="OI205" t="s">
        <v>330</v>
      </c>
      <c r="OJ205" t="s">
        <v>330</v>
      </c>
      <c r="OK205" t="s">
        <v>330</v>
      </c>
      <c r="OL205" t="s">
        <v>330</v>
      </c>
      <c r="OM205" t="s">
        <v>330</v>
      </c>
      <c r="ON205" t="s">
        <v>330</v>
      </c>
      <c r="OO205" t="s">
        <v>330</v>
      </c>
      <c r="OP205" t="s">
        <v>330</v>
      </c>
      <c r="OQ205" t="s">
        <v>330</v>
      </c>
      <c r="OR205" t="s">
        <v>330</v>
      </c>
      <c r="OS205" t="s">
        <v>330</v>
      </c>
      <c r="OT205" t="s">
        <v>330</v>
      </c>
      <c r="OU205" t="s">
        <v>330</v>
      </c>
      <c r="OV205" t="s">
        <v>330</v>
      </c>
      <c r="OW205" t="s">
        <v>330</v>
      </c>
      <c r="OX205" t="s">
        <v>330</v>
      </c>
      <c r="OY205" t="s">
        <v>330</v>
      </c>
      <c r="OZ205" t="s">
        <v>330</v>
      </c>
      <c r="PA205" t="s">
        <v>330</v>
      </c>
      <c r="PB205" t="s">
        <v>330</v>
      </c>
      <c r="PC205" t="s">
        <v>330</v>
      </c>
      <c r="PD205" t="s">
        <v>330</v>
      </c>
      <c r="PE205" t="s">
        <v>330</v>
      </c>
      <c r="PF205" t="s">
        <v>330</v>
      </c>
      <c r="PG205" t="s">
        <v>330</v>
      </c>
      <c r="PH205" t="s">
        <v>330</v>
      </c>
      <c r="PI205" t="s">
        <v>330</v>
      </c>
      <c r="PJ205" t="s">
        <v>330</v>
      </c>
      <c r="PK205" t="s">
        <v>330</v>
      </c>
      <c r="PL205" t="s">
        <v>330</v>
      </c>
      <c r="PM205" t="s">
        <v>330</v>
      </c>
      <c r="PN205" t="s">
        <v>330</v>
      </c>
      <c r="PO205" t="s">
        <v>330</v>
      </c>
      <c r="PP205" t="s">
        <v>330</v>
      </c>
      <c r="PQ205" t="s">
        <v>330</v>
      </c>
      <c r="PR205" t="s">
        <v>330</v>
      </c>
      <c r="PS205" t="s">
        <v>330</v>
      </c>
      <c r="PT205" t="s">
        <v>330</v>
      </c>
      <c r="PU205" t="s">
        <v>330</v>
      </c>
      <c r="PV205" t="s">
        <v>330</v>
      </c>
      <c r="PW205" t="s">
        <v>330</v>
      </c>
      <c r="PX205" t="s">
        <v>330</v>
      </c>
      <c r="PY205" t="s">
        <v>330</v>
      </c>
      <c r="PZ205" t="s">
        <v>330</v>
      </c>
      <c r="QA205" t="s">
        <v>330</v>
      </c>
      <c r="QB205" t="s">
        <v>330</v>
      </c>
      <c r="QC205" t="s">
        <v>330</v>
      </c>
      <c r="QD205" t="s">
        <v>330</v>
      </c>
      <c r="QE205" t="s">
        <v>330</v>
      </c>
      <c r="QF205" t="s">
        <v>330</v>
      </c>
      <c r="QG205" t="s">
        <v>330</v>
      </c>
      <c r="QH205" t="s">
        <v>330</v>
      </c>
      <c r="QI205" t="s">
        <v>330</v>
      </c>
      <c r="QJ205" t="s">
        <v>330</v>
      </c>
      <c r="QK205" t="s">
        <v>330</v>
      </c>
      <c r="QL205" t="s">
        <v>330</v>
      </c>
      <c r="QM205" t="s">
        <v>330</v>
      </c>
      <c r="QN205" t="s">
        <v>330</v>
      </c>
      <c r="QO205" t="s">
        <v>330</v>
      </c>
      <c r="QP205" t="s">
        <v>330</v>
      </c>
      <c r="QQ205" t="s">
        <v>330</v>
      </c>
      <c r="QR205" t="s">
        <v>330</v>
      </c>
      <c r="QS205" t="s">
        <v>330</v>
      </c>
      <c r="QT205" t="s">
        <v>330</v>
      </c>
      <c r="QU205" t="s">
        <v>330</v>
      </c>
      <c r="QV205" t="s">
        <v>330</v>
      </c>
      <c r="QW205" t="s">
        <v>330</v>
      </c>
      <c r="QX205" t="s">
        <v>330</v>
      </c>
      <c r="QY205" t="s">
        <v>330</v>
      </c>
      <c r="QZ205" t="s">
        <v>330</v>
      </c>
      <c r="RA205" t="s">
        <v>330</v>
      </c>
      <c r="RB205" t="s">
        <v>330</v>
      </c>
      <c r="RC205" t="s">
        <v>330</v>
      </c>
      <c r="RD205" t="s">
        <v>330</v>
      </c>
      <c r="RE205" t="s">
        <v>330</v>
      </c>
      <c r="RF205" t="s">
        <v>330</v>
      </c>
      <c r="RG205" t="s">
        <v>330</v>
      </c>
      <c r="RH205" t="s">
        <v>330</v>
      </c>
      <c r="RI205" t="s">
        <v>330</v>
      </c>
      <c r="RJ205" t="s">
        <v>330</v>
      </c>
      <c r="RK205" t="s">
        <v>330</v>
      </c>
      <c r="RL205" t="s">
        <v>330</v>
      </c>
      <c r="RM205" t="s">
        <v>330</v>
      </c>
      <c r="RN205" t="s">
        <v>330</v>
      </c>
      <c r="RO205" t="s">
        <v>330</v>
      </c>
      <c r="RP205" t="s">
        <v>330</v>
      </c>
      <c r="RQ205" t="s">
        <v>330</v>
      </c>
      <c r="RR205" t="s">
        <v>330</v>
      </c>
      <c r="RS205" t="s">
        <v>330</v>
      </c>
      <c r="RT205" t="s">
        <v>330</v>
      </c>
      <c r="RU205" t="s">
        <v>330</v>
      </c>
      <c r="RV205" t="s">
        <v>330</v>
      </c>
      <c r="RW205" t="s">
        <v>330</v>
      </c>
      <c r="RX205" t="s">
        <v>330</v>
      </c>
      <c r="RY205" t="s">
        <v>330</v>
      </c>
      <c r="RZ205" t="s">
        <v>330</v>
      </c>
      <c r="SA205" t="s">
        <v>330</v>
      </c>
      <c r="SB205" t="s">
        <v>330</v>
      </c>
      <c r="SC205" t="s">
        <v>330</v>
      </c>
      <c r="SD205" t="s">
        <v>330</v>
      </c>
      <c r="SE205" t="s">
        <v>330</v>
      </c>
      <c r="SF205" t="s">
        <v>330</v>
      </c>
      <c r="SG205" t="s">
        <v>330</v>
      </c>
      <c r="SH205" t="s">
        <v>330</v>
      </c>
      <c r="SI205" t="s">
        <v>330</v>
      </c>
      <c r="SJ205" t="s">
        <v>330</v>
      </c>
      <c r="SK205" t="s">
        <v>330</v>
      </c>
      <c r="SL205" t="s">
        <v>330</v>
      </c>
      <c r="SM205" t="s">
        <v>330</v>
      </c>
      <c r="SN205" t="s">
        <v>330</v>
      </c>
      <c r="SO205" t="s">
        <v>330</v>
      </c>
      <c r="SP205" t="s">
        <v>330</v>
      </c>
      <c r="SQ205" t="s">
        <v>330</v>
      </c>
      <c r="SR205" t="s">
        <v>330</v>
      </c>
      <c r="SS205" t="s">
        <v>330</v>
      </c>
      <c r="ST205" t="s">
        <v>330</v>
      </c>
      <c r="SU205" t="s">
        <v>330</v>
      </c>
      <c r="SV205" t="s">
        <v>330</v>
      </c>
      <c r="SW205" t="s">
        <v>330</v>
      </c>
      <c r="SX205" t="s">
        <v>330</v>
      </c>
      <c r="SY205" t="s">
        <v>330</v>
      </c>
      <c r="SZ205" t="s">
        <v>330</v>
      </c>
      <c r="TA205" t="s">
        <v>330</v>
      </c>
      <c r="TB205" t="s">
        <v>330</v>
      </c>
      <c r="TC205" t="s">
        <v>330</v>
      </c>
      <c r="TD205" t="s">
        <v>330</v>
      </c>
      <c r="TE205" t="s">
        <v>330</v>
      </c>
      <c r="TF205" t="s">
        <v>330</v>
      </c>
      <c r="TG205" t="s">
        <v>330</v>
      </c>
      <c r="TH205" t="s">
        <v>330</v>
      </c>
      <c r="TI205" t="s">
        <v>330</v>
      </c>
      <c r="TJ205" t="s">
        <v>330</v>
      </c>
      <c r="TK205" t="s">
        <v>330</v>
      </c>
      <c r="TL205" t="s">
        <v>330</v>
      </c>
      <c r="TM205" t="s">
        <v>330</v>
      </c>
      <c r="TN205" t="s">
        <v>330</v>
      </c>
      <c r="TO205" t="s">
        <v>330</v>
      </c>
      <c r="TP205" t="s">
        <v>330</v>
      </c>
      <c r="TQ205" t="s">
        <v>330</v>
      </c>
      <c r="TR205" t="s">
        <v>330</v>
      </c>
      <c r="TS205" t="s">
        <v>330</v>
      </c>
      <c r="TT205" t="s">
        <v>330</v>
      </c>
      <c r="TU205" t="s">
        <v>330</v>
      </c>
      <c r="TV205" t="s">
        <v>330</v>
      </c>
      <c r="TW205" t="s">
        <v>330</v>
      </c>
      <c r="TX205" t="s">
        <v>330</v>
      </c>
      <c r="TY205" t="s">
        <v>330</v>
      </c>
      <c r="TZ205" t="s">
        <v>330</v>
      </c>
      <c r="UA205" t="s">
        <v>330</v>
      </c>
      <c r="UB205" t="s">
        <v>330</v>
      </c>
      <c r="UC205" t="s">
        <v>330</v>
      </c>
      <c r="UD205" t="s">
        <v>330</v>
      </c>
      <c r="UE205" t="s">
        <v>330</v>
      </c>
      <c r="UF205" t="s">
        <v>330</v>
      </c>
      <c r="UG205" t="s">
        <v>330</v>
      </c>
      <c r="UH205" t="s">
        <v>330</v>
      </c>
      <c r="UI205" t="s">
        <v>330</v>
      </c>
      <c r="UJ205" t="s">
        <v>330</v>
      </c>
      <c r="UK205" t="s">
        <v>330</v>
      </c>
      <c r="UL205" t="s">
        <v>330</v>
      </c>
      <c r="UM205" t="s">
        <v>330</v>
      </c>
      <c r="UN205" t="s">
        <v>330</v>
      </c>
      <c r="UO205" t="s">
        <v>330</v>
      </c>
      <c r="UP205" t="s">
        <v>330</v>
      </c>
      <c r="UQ205" t="s">
        <v>330</v>
      </c>
      <c r="UR205" t="s">
        <v>330</v>
      </c>
      <c r="US205" t="s">
        <v>330</v>
      </c>
      <c r="UT205" t="s">
        <v>330</v>
      </c>
      <c r="UU205" t="s">
        <v>330</v>
      </c>
      <c r="UV205" t="s">
        <v>330</v>
      </c>
      <c r="UW205" t="s">
        <v>330</v>
      </c>
      <c r="UX205" t="s">
        <v>330</v>
      </c>
      <c r="UY205" t="s">
        <v>330</v>
      </c>
      <c r="UZ205" t="s">
        <v>330</v>
      </c>
      <c r="VA205" t="s">
        <v>330</v>
      </c>
      <c r="VB205" t="s">
        <v>330</v>
      </c>
      <c r="VC205" t="s">
        <v>330</v>
      </c>
      <c r="VD205" t="s">
        <v>330</v>
      </c>
      <c r="VE205" t="s">
        <v>330</v>
      </c>
      <c r="VF205" t="s">
        <v>330</v>
      </c>
      <c r="VG205" t="s">
        <v>330</v>
      </c>
      <c r="VH205" t="s">
        <v>330</v>
      </c>
      <c r="VI205" t="s">
        <v>330</v>
      </c>
      <c r="VJ205" t="s">
        <v>330</v>
      </c>
      <c r="VK205" t="s">
        <v>330</v>
      </c>
      <c r="VL205" t="s">
        <v>330</v>
      </c>
      <c r="VM205" t="s">
        <v>330</v>
      </c>
      <c r="VN205" t="s">
        <v>330</v>
      </c>
      <c r="VO205" t="s">
        <v>330</v>
      </c>
      <c r="VP205" t="s">
        <v>330</v>
      </c>
      <c r="VQ205" t="s">
        <v>330</v>
      </c>
      <c r="VR205" t="s">
        <v>330</v>
      </c>
      <c r="VS205" t="s">
        <v>330</v>
      </c>
      <c r="VT205" t="s">
        <v>330</v>
      </c>
      <c r="VU205" t="s">
        <v>330</v>
      </c>
      <c r="VV205" t="s">
        <v>330</v>
      </c>
      <c r="VW205" t="s">
        <v>330</v>
      </c>
      <c r="VX205" t="s">
        <v>330</v>
      </c>
      <c r="VY205" t="s">
        <v>330</v>
      </c>
      <c r="VZ205" t="s">
        <v>330</v>
      </c>
      <c r="WA205" t="s">
        <v>330</v>
      </c>
      <c r="WB205" t="s">
        <v>330</v>
      </c>
      <c r="WC205" t="s">
        <v>330</v>
      </c>
      <c r="WD205" t="s">
        <v>330</v>
      </c>
      <c r="WE205" t="s">
        <v>330</v>
      </c>
      <c r="WF205" t="s">
        <v>330</v>
      </c>
      <c r="WG205" t="s">
        <v>330</v>
      </c>
      <c r="WH205" t="s">
        <v>330</v>
      </c>
      <c r="WI205" t="s">
        <v>330</v>
      </c>
      <c r="WJ205" t="s">
        <v>330</v>
      </c>
      <c r="WK205" t="s">
        <v>330</v>
      </c>
      <c r="WL205" t="s">
        <v>330</v>
      </c>
      <c r="WM205" t="s">
        <v>330</v>
      </c>
      <c r="WN205" t="s">
        <v>330</v>
      </c>
      <c r="WO205" t="s">
        <v>330</v>
      </c>
      <c r="WP205" t="s">
        <v>330</v>
      </c>
      <c r="WQ205" t="s">
        <v>330</v>
      </c>
      <c r="WR205" t="s">
        <v>330</v>
      </c>
      <c r="WS205" t="s">
        <v>330</v>
      </c>
      <c r="WT205" t="s">
        <v>330</v>
      </c>
      <c r="WU205" t="s">
        <v>330</v>
      </c>
      <c r="WV205" t="s">
        <v>330</v>
      </c>
      <c r="WW205" t="s">
        <v>330</v>
      </c>
      <c r="WX205" t="s">
        <v>330</v>
      </c>
      <c r="WY205" t="s">
        <v>330</v>
      </c>
      <c r="WZ205" t="s">
        <v>330</v>
      </c>
      <c r="XA205" t="s">
        <v>330</v>
      </c>
      <c r="XB205" t="s">
        <v>330</v>
      </c>
      <c r="XC205" t="s">
        <v>330</v>
      </c>
      <c r="XD205" t="s">
        <v>330</v>
      </c>
      <c r="XE205" t="s">
        <v>330</v>
      </c>
      <c r="XF205" t="s">
        <v>330</v>
      </c>
      <c r="XG205" t="s">
        <v>330</v>
      </c>
      <c r="XH205" t="s">
        <v>330</v>
      </c>
      <c r="XI205" t="s">
        <v>330</v>
      </c>
      <c r="XJ205" t="s">
        <v>330</v>
      </c>
      <c r="XK205" t="s">
        <v>330</v>
      </c>
      <c r="XL205" t="s">
        <v>330</v>
      </c>
      <c r="XM205" t="s">
        <v>330</v>
      </c>
      <c r="XN205" t="s">
        <v>330</v>
      </c>
      <c r="XO205" t="s">
        <v>330</v>
      </c>
      <c r="XP205" t="s">
        <v>330</v>
      </c>
      <c r="XQ205" t="s">
        <v>330</v>
      </c>
      <c r="XR205" t="s">
        <v>330</v>
      </c>
      <c r="XS205" t="s">
        <v>330</v>
      </c>
      <c r="XT205" t="s">
        <v>330</v>
      </c>
      <c r="XU205" t="s">
        <v>330</v>
      </c>
      <c r="XV205" t="s">
        <v>330</v>
      </c>
      <c r="XW205" t="s">
        <v>330</v>
      </c>
      <c r="XX205" t="s">
        <v>330</v>
      </c>
      <c r="XY205" t="s">
        <v>330</v>
      </c>
      <c r="XZ205" t="s">
        <v>330</v>
      </c>
      <c r="YA205" t="s">
        <v>330</v>
      </c>
      <c r="YB205" t="s">
        <v>330</v>
      </c>
      <c r="YC205" t="s">
        <v>330</v>
      </c>
      <c r="YD205" t="s">
        <v>330</v>
      </c>
      <c r="YE205" t="s">
        <v>330</v>
      </c>
      <c r="YF205" t="s">
        <v>330</v>
      </c>
      <c r="YG205" t="s">
        <v>330</v>
      </c>
      <c r="YH205" t="s">
        <v>330</v>
      </c>
      <c r="YI205" t="s">
        <v>330</v>
      </c>
      <c r="YJ205" t="s">
        <v>330</v>
      </c>
      <c r="YK205" t="s">
        <v>330</v>
      </c>
      <c r="YL205" t="s">
        <v>330</v>
      </c>
      <c r="YM205" t="s">
        <v>330</v>
      </c>
      <c r="YN205" t="s">
        <v>330</v>
      </c>
      <c r="YO205" t="s">
        <v>330</v>
      </c>
      <c r="YP205" t="s">
        <v>330</v>
      </c>
      <c r="YQ205" t="s">
        <v>330</v>
      </c>
      <c r="YR205" t="s">
        <v>330</v>
      </c>
      <c r="YS205" t="s">
        <v>330</v>
      </c>
      <c r="YT205" t="s">
        <v>330</v>
      </c>
      <c r="YU205" t="s">
        <v>330</v>
      </c>
      <c r="YV205" t="s">
        <v>330</v>
      </c>
      <c r="YW205" t="s">
        <v>330</v>
      </c>
      <c r="YX205" t="s">
        <v>330</v>
      </c>
      <c r="YY205" t="s">
        <v>330</v>
      </c>
      <c r="YZ205" t="s">
        <v>330</v>
      </c>
      <c r="ZA205" t="s">
        <v>330</v>
      </c>
      <c r="ZB205" t="s">
        <v>330</v>
      </c>
      <c r="ZC205" t="s">
        <v>330</v>
      </c>
      <c r="ZD205" t="s">
        <v>330</v>
      </c>
      <c r="ZE205" t="s">
        <v>330</v>
      </c>
      <c r="ZF205" t="s">
        <v>330</v>
      </c>
      <c r="ZG205" t="s">
        <v>330</v>
      </c>
      <c r="ZH205" t="s">
        <v>330</v>
      </c>
      <c r="ZI205" t="s">
        <v>330</v>
      </c>
      <c r="ZJ205" t="s">
        <v>330</v>
      </c>
      <c r="ZK205" t="s">
        <v>330</v>
      </c>
      <c r="ZL205" t="s">
        <v>330</v>
      </c>
      <c r="ZM205" t="s">
        <v>330</v>
      </c>
      <c r="ZN205" t="s">
        <v>330</v>
      </c>
      <c r="ZO205" t="s">
        <v>330</v>
      </c>
      <c r="ZP205" t="s">
        <v>330</v>
      </c>
      <c r="ZQ205" t="s">
        <v>330</v>
      </c>
      <c r="ZR205" t="s">
        <v>330</v>
      </c>
      <c r="ZS205" t="s">
        <v>330</v>
      </c>
      <c r="ZT205" t="s">
        <v>330</v>
      </c>
      <c r="ZU205" t="s">
        <v>330</v>
      </c>
      <c r="ZV205" t="s">
        <v>330</v>
      </c>
      <c r="ZW205" t="s">
        <v>330</v>
      </c>
      <c r="ZX205" t="s">
        <v>330</v>
      </c>
      <c r="ZY205" t="s">
        <v>330</v>
      </c>
      <c r="ZZ205" t="s">
        <v>330</v>
      </c>
      <c r="AAA205" t="s">
        <v>330</v>
      </c>
      <c r="AAB205" t="s">
        <v>330</v>
      </c>
      <c r="AAC205" t="s">
        <v>330</v>
      </c>
      <c r="AAD205" t="s">
        <v>330</v>
      </c>
      <c r="AAE205" t="s">
        <v>330</v>
      </c>
      <c r="AAF205" t="s">
        <v>330</v>
      </c>
      <c r="AAG205" t="s">
        <v>330</v>
      </c>
      <c r="AAH205" t="s">
        <v>330</v>
      </c>
      <c r="AAI205" t="s">
        <v>330</v>
      </c>
      <c r="AAJ205" t="s">
        <v>330</v>
      </c>
      <c r="AAK205" t="s">
        <v>330</v>
      </c>
      <c r="AAL205" t="s">
        <v>330</v>
      </c>
      <c r="AAM205" t="s">
        <v>330</v>
      </c>
      <c r="AAN205" t="s">
        <v>330</v>
      </c>
      <c r="AAO205" t="s">
        <v>330</v>
      </c>
      <c r="AAP205" t="s">
        <v>330</v>
      </c>
      <c r="AAQ205" t="s">
        <v>330</v>
      </c>
      <c r="AAR205" t="s">
        <v>330</v>
      </c>
      <c r="AAS205" t="s">
        <v>330</v>
      </c>
      <c r="AAT205" t="s">
        <v>330</v>
      </c>
      <c r="AAU205" t="s">
        <v>330</v>
      </c>
      <c r="AAV205" t="s">
        <v>330</v>
      </c>
      <c r="AAW205" t="s">
        <v>330</v>
      </c>
      <c r="AAX205" t="s">
        <v>330</v>
      </c>
      <c r="AAY205" t="s">
        <v>330</v>
      </c>
      <c r="AAZ205" t="s">
        <v>330</v>
      </c>
      <c r="ABA205" t="s">
        <v>330</v>
      </c>
      <c r="ABB205" t="s">
        <v>330</v>
      </c>
      <c r="ABC205" t="s">
        <v>330</v>
      </c>
      <c r="ABD205" t="s">
        <v>330</v>
      </c>
      <c r="ABE205" t="s">
        <v>330</v>
      </c>
      <c r="ABF205" t="s">
        <v>330</v>
      </c>
      <c r="ABG205" t="s">
        <v>330</v>
      </c>
      <c r="ABH205" t="s">
        <v>330</v>
      </c>
      <c r="ABI205" t="s">
        <v>330</v>
      </c>
      <c r="ABJ205" t="s">
        <v>330</v>
      </c>
      <c r="ABK205" t="s">
        <v>330</v>
      </c>
      <c r="ABL205" t="s">
        <v>330</v>
      </c>
      <c r="ABM205" t="s">
        <v>330</v>
      </c>
      <c r="ABN205" t="s">
        <v>330</v>
      </c>
      <c r="ABO205" t="s">
        <v>330</v>
      </c>
      <c r="ABP205" t="s">
        <v>330</v>
      </c>
      <c r="ABQ205" t="s">
        <v>330</v>
      </c>
      <c r="ABR205" t="s">
        <v>330</v>
      </c>
      <c r="ABS205" t="s">
        <v>330</v>
      </c>
      <c r="ABT205" t="s">
        <v>330</v>
      </c>
      <c r="ABU205" t="s">
        <v>330</v>
      </c>
      <c r="ABV205" t="s">
        <v>330</v>
      </c>
      <c r="ABW205" t="s">
        <v>330</v>
      </c>
      <c r="ABX205" t="s">
        <v>330</v>
      </c>
      <c r="ABY205" t="s">
        <v>330</v>
      </c>
      <c r="ABZ205" t="s">
        <v>330</v>
      </c>
      <c r="ACA205" t="s">
        <v>330</v>
      </c>
      <c r="ACB205" t="s">
        <v>330</v>
      </c>
      <c r="ACC205" t="s">
        <v>330</v>
      </c>
      <c r="ACD205" t="s">
        <v>330</v>
      </c>
      <c r="ACE205" t="s">
        <v>330</v>
      </c>
      <c r="ACF205" t="s">
        <v>330</v>
      </c>
      <c r="ACG205" t="s">
        <v>330</v>
      </c>
      <c r="ACH205" t="s">
        <v>330</v>
      </c>
      <c r="ACI205" t="s">
        <v>330</v>
      </c>
      <c r="ACJ205" t="s">
        <v>330</v>
      </c>
      <c r="ACK205" t="s">
        <v>330</v>
      </c>
      <c r="ACL205" t="s">
        <v>330</v>
      </c>
      <c r="ACM205" t="s">
        <v>330</v>
      </c>
      <c r="ACN205" t="s">
        <v>330</v>
      </c>
      <c r="ACO205" t="s">
        <v>330</v>
      </c>
      <c r="ACP205" t="s">
        <v>330</v>
      </c>
      <c r="ACQ205" t="s">
        <v>330</v>
      </c>
      <c r="ACR205" t="s">
        <v>330</v>
      </c>
      <c r="ACS205" t="s">
        <v>330</v>
      </c>
      <c r="ACT205" t="s">
        <v>330</v>
      </c>
      <c r="ACU205" t="s">
        <v>330</v>
      </c>
      <c r="ACV205" t="s">
        <v>330</v>
      </c>
      <c r="ACW205" t="s">
        <v>330</v>
      </c>
      <c r="ACX205" t="s">
        <v>330</v>
      </c>
      <c r="ACY205" t="s">
        <v>330</v>
      </c>
      <c r="ACZ205" t="s">
        <v>330</v>
      </c>
      <c r="ADA205" t="s">
        <v>330</v>
      </c>
      <c r="ADB205" t="s">
        <v>330</v>
      </c>
      <c r="ADC205" t="s">
        <v>330</v>
      </c>
      <c r="ADD205" t="s">
        <v>330</v>
      </c>
      <c r="ADE205" t="s">
        <v>330</v>
      </c>
      <c r="ADF205" t="s">
        <v>330</v>
      </c>
      <c r="ADG205" t="s">
        <v>330</v>
      </c>
      <c r="ADH205" t="s">
        <v>330</v>
      </c>
      <c r="ADI205" t="s">
        <v>330</v>
      </c>
      <c r="ADJ205" t="s">
        <v>330</v>
      </c>
      <c r="ADK205" t="s">
        <v>330</v>
      </c>
      <c r="ADL205" t="s">
        <v>330</v>
      </c>
      <c r="ADM205" t="s">
        <v>330</v>
      </c>
      <c r="ADN205" t="s">
        <v>330</v>
      </c>
      <c r="ADO205" t="s">
        <v>330</v>
      </c>
      <c r="ADP205" t="s">
        <v>330</v>
      </c>
      <c r="ADQ205" t="s">
        <v>330</v>
      </c>
      <c r="ADR205" t="s">
        <v>330</v>
      </c>
      <c r="ADS205" t="s">
        <v>330</v>
      </c>
      <c r="ADT205" t="s">
        <v>330</v>
      </c>
      <c r="ADU205" t="s">
        <v>330</v>
      </c>
      <c r="ADV205" t="s">
        <v>330</v>
      </c>
      <c r="ADW205" t="s">
        <v>330</v>
      </c>
      <c r="ADX205" t="s">
        <v>330</v>
      </c>
      <c r="ADY205" t="s">
        <v>330</v>
      </c>
      <c r="ADZ205" t="s">
        <v>330</v>
      </c>
      <c r="AEA205" t="s">
        <v>330</v>
      </c>
      <c r="AEB205" t="s">
        <v>330</v>
      </c>
      <c r="AEC205" t="s">
        <v>330</v>
      </c>
      <c r="AED205" t="s">
        <v>330</v>
      </c>
      <c r="AEE205" t="s">
        <v>330</v>
      </c>
      <c r="AEF205" t="s">
        <v>330</v>
      </c>
      <c r="AEG205" t="s">
        <v>330</v>
      </c>
      <c r="AEH205" t="s">
        <v>330</v>
      </c>
      <c r="AEI205" t="s">
        <v>330</v>
      </c>
      <c r="AEJ205" t="s">
        <v>330</v>
      </c>
      <c r="AEK205" t="s">
        <v>330</v>
      </c>
      <c r="AEL205" t="s">
        <v>330</v>
      </c>
      <c r="AEM205" t="s">
        <v>330</v>
      </c>
      <c r="AEN205" t="s">
        <v>330</v>
      </c>
      <c r="AEO205" t="s">
        <v>330</v>
      </c>
      <c r="AEP205" t="s">
        <v>330</v>
      </c>
      <c r="AEQ205" t="s">
        <v>330</v>
      </c>
      <c r="AER205" t="s">
        <v>330</v>
      </c>
      <c r="AES205" t="s">
        <v>330</v>
      </c>
      <c r="AET205" t="s">
        <v>330</v>
      </c>
      <c r="AEU205" t="s">
        <v>330</v>
      </c>
      <c r="AEV205" t="s">
        <v>330</v>
      </c>
      <c r="AEW205" t="s">
        <v>330</v>
      </c>
      <c r="AEX205" t="s">
        <v>330</v>
      </c>
      <c r="AEY205" t="s">
        <v>330</v>
      </c>
      <c r="AEZ205" t="s">
        <v>330</v>
      </c>
      <c r="AFA205" t="s">
        <v>330</v>
      </c>
      <c r="AFB205" t="s">
        <v>330</v>
      </c>
      <c r="AFC205" t="s">
        <v>330</v>
      </c>
      <c r="AFD205" t="s">
        <v>330</v>
      </c>
      <c r="AFE205" t="s">
        <v>330</v>
      </c>
      <c r="AFF205" t="s">
        <v>330</v>
      </c>
      <c r="AFG205" t="s">
        <v>330</v>
      </c>
      <c r="AFH205" t="s">
        <v>330</v>
      </c>
      <c r="AFI205" t="s">
        <v>330</v>
      </c>
      <c r="AFJ205" t="s">
        <v>330</v>
      </c>
      <c r="AFK205" t="s">
        <v>330</v>
      </c>
      <c r="AFL205" t="s">
        <v>330</v>
      </c>
      <c r="AFM205" t="s">
        <v>330</v>
      </c>
      <c r="AFN205" t="s">
        <v>330</v>
      </c>
      <c r="AFO205" t="s">
        <v>330</v>
      </c>
      <c r="AFP205" t="s">
        <v>330</v>
      </c>
      <c r="AFQ205" t="s">
        <v>330</v>
      </c>
      <c r="AFR205" t="s">
        <v>330</v>
      </c>
      <c r="AFS205" t="s">
        <v>330</v>
      </c>
      <c r="AFT205" t="s">
        <v>330</v>
      </c>
      <c r="AFU205" t="s">
        <v>330</v>
      </c>
      <c r="AFV205" t="s">
        <v>330</v>
      </c>
      <c r="AFW205" t="s">
        <v>330</v>
      </c>
      <c r="AFX205" t="s">
        <v>330</v>
      </c>
      <c r="AFY205" t="s">
        <v>330</v>
      </c>
      <c r="AFZ205" t="s">
        <v>330</v>
      </c>
      <c r="AGA205" t="s">
        <v>330</v>
      </c>
      <c r="AGB205" t="s">
        <v>330</v>
      </c>
      <c r="AGC205" t="s">
        <v>330</v>
      </c>
      <c r="AGD205" t="s">
        <v>330</v>
      </c>
      <c r="AGE205" t="s">
        <v>330</v>
      </c>
      <c r="AGF205" t="s">
        <v>330</v>
      </c>
      <c r="AGG205" t="s">
        <v>330</v>
      </c>
      <c r="AGH205" t="s">
        <v>330</v>
      </c>
      <c r="AGI205" t="s">
        <v>330</v>
      </c>
      <c r="AGJ205" t="s">
        <v>330</v>
      </c>
      <c r="AGK205" t="s">
        <v>330</v>
      </c>
      <c r="AGL205" t="s">
        <v>330</v>
      </c>
      <c r="AGM205" t="s">
        <v>330</v>
      </c>
      <c r="AGN205" t="s">
        <v>330</v>
      </c>
      <c r="AGO205" t="s">
        <v>330</v>
      </c>
      <c r="AGP205" t="s">
        <v>330</v>
      </c>
      <c r="AGQ205" t="s">
        <v>330</v>
      </c>
      <c r="AGR205" t="s">
        <v>330</v>
      </c>
      <c r="AGS205" t="s">
        <v>330</v>
      </c>
      <c r="AGT205" t="s">
        <v>330</v>
      </c>
      <c r="AGU205" t="s">
        <v>330</v>
      </c>
      <c r="AGV205" t="s">
        <v>330</v>
      </c>
      <c r="AGW205" t="s">
        <v>330</v>
      </c>
      <c r="AGX205" t="s">
        <v>330</v>
      </c>
      <c r="AGY205" t="s">
        <v>330</v>
      </c>
      <c r="AGZ205" t="s">
        <v>330</v>
      </c>
      <c r="AHA205" t="s">
        <v>330</v>
      </c>
      <c r="AHB205" t="s">
        <v>330</v>
      </c>
      <c r="AHC205" t="s">
        <v>330</v>
      </c>
      <c r="AHD205" t="s">
        <v>330</v>
      </c>
      <c r="AHE205" t="s">
        <v>330</v>
      </c>
      <c r="AHF205" t="s">
        <v>330</v>
      </c>
      <c r="AHG205" t="s">
        <v>330</v>
      </c>
      <c r="AHH205" t="s">
        <v>330</v>
      </c>
      <c r="AHI205" t="s">
        <v>330</v>
      </c>
      <c r="AHJ205" t="s">
        <v>330</v>
      </c>
      <c r="AHK205" t="s">
        <v>330</v>
      </c>
      <c r="AHL205" t="s">
        <v>330</v>
      </c>
      <c r="AHM205" t="s">
        <v>330</v>
      </c>
      <c r="AHN205" t="s">
        <v>330</v>
      </c>
      <c r="AHO205" t="s">
        <v>330</v>
      </c>
      <c r="AHP205" t="s">
        <v>330</v>
      </c>
      <c r="AHQ205" t="s">
        <v>330</v>
      </c>
      <c r="AHR205" t="s">
        <v>330</v>
      </c>
      <c r="AHS205" t="s">
        <v>330</v>
      </c>
      <c r="AHT205" t="s">
        <v>330</v>
      </c>
      <c r="AHU205" t="s">
        <v>330</v>
      </c>
      <c r="AHV205" t="s">
        <v>330</v>
      </c>
      <c r="AHW205" t="s">
        <v>330</v>
      </c>
      <c r="AHX205" t="s">
        <v>330</v>
      </c>
      <c r="AHY205" t="s">
        <v>330</v>
      </c>
      <c r="AHZ205" t="s">
        <v>330</v>
      </c>
      <c r="AIA205" t="s">
        <v>330</v>
      </c>
      <c r="AIB205" t="s">
        <v>330</v>
      </c>
      <c r="AIC205" t="s">
        <v>330</v>
      </c>
      <c r="AID205" t="s">
        <v>330</v>
      </c>
      <c r="AIE205" t="s">
        <v>330</v>
      </c>
      <c r="AIF205" t="s">
        <v>330</v>
      </c>
      <c r="AIG205" t="s">
        <v>330</v>
      </c>
      <c r="AIH205" t="s">
        <v>330</v>
      </c>
      <c r="AII205" t="s">
        <v>330</v>
      </c>
      <c r="AIJ205" t="s">
        <v>330</v>
      </c>
      <c r="AIK205" t="s">
        <v>330</v>
      </c>
      <c r="AIL205" t="s">
        <v>330</v>
      </c>
      <c r="AIM205" t="s">
        <v>330</v>
      </c>
      <c r="AIN205" t="s">
        <v>330</v>
      </c>
      <c r="AIO205" t="s">
        <v>330</v>
      </c>
      <c r="AIP205" t="s">
        <v>330</v>
      </c>
      <c r="AIQ205" t="s">
        <v>330</v>
      </c>
      <c r="AIR205" t="s">
        <v>330</v>
      </c>
      <c r="AIS205" t="s">
        <v>330</v>
      </c>
      <c r="AIT205" t="s">
        <v>330</v>
      </c>
      <c r="AIU205" t="s">
        <v>330</v>
      </c>
      <c r="AIV205" t="s">
        <v>330</v>
      </c>
      <c r="AIW205" t="s">
        <v>330</v>
      </c>
      <c r="AIX205" t="s">
        <v>330</v>
      </c>
      <c r="AIY205" t="s">
        <v>330</v>
      </c>
      <c r="AIZ205" t="s">
        <v>330</v>
      </c>
      <c r="AJA205" t="s">
        <v>330</v>
      </c>
      <c r="AJB205" t="s">
        <v>330</v>
      </c>
      <c r="AJC205" t="s">
        <v>330</v>
      </c>
      <c r="AJD205" t="s">
        <v>330</v>
      </c>
      <c r="AJE205" t="s">
        <v>330</v>
      </c>
      <c r="AJF205" t="s">
        <v>330</v>
      </c>
      <c r="AJG205" t="s">
        <v>330</v>
      </c>
      <c r="AJH205" t="s">
        <v>330</v>
      </c>
      <c r="AJI205" t="s">
        <v>330</v>
      </c>
      <c r="AJJ205" t="s">
        <v>330</v>
      </c>
      <c r="AJK205" t="s">
        <v>330</v>
      </c>
      <c r="AJL205" t="s">
        <v>330</v>
      </c>
      <c r="AJM205" t="s">
        <v>330</v>
      </c>
      <c r="AJN205" t="s">
        <v>330</v>
      </c>
      <c r="AJO205" t="s">
        <v>330</v>
      </c>
      <c r="AJP205" t="s">
        <v>330</v>
      </c>
      <c r="AJQ205" t="s">
        <v>330</v>
      </c>
      <c r="AJR205" t="s">
        <v>330</v>
      </c>
      <c r="AJS205" t="s">
        <v>330</v>
      </c>
      <c r="AJT205" t="s">
        <v>330</v>
      </c>
      <c r="AJU205" t="s">
        <v>330</v>
      </c>
      <c r="AJV205" t="s">
        <v>330</v>
      </c>
      <c r="AJW205" t="s">
        <v>330</v>
      </c>
      <c r="AJX205" t="s">
        <v>330</v>
      </c>
      <c r="AJY205" t="s">
        <v>330</v>
      </c>
      <c r="AJZ205" t="s">
        <v>330</v>
      </c>
      <c r="AKA205" t="s">
        <v>330</v>
      </c>
      <c r="AKB205" t="s">
        <v>330</v>
      </c>
      <c r="AKC205" t="s">
        <v>330</v>
      </c>
      <c r="AKD205" t="s">
        <v>330</v>
      </c>
      <c r="AKE205" t="s">
        <v>330</v>
      </c>
      <c r="AKF205" t="s">
        <v>330</v>
      </c>
      <c r="AKG205" t="s">
        <v>330</v>
      </c>
      <c r="AKH205" t="s">
        <v>330</v>
      </c>
      <c r="AKI205" t="s">
        <v>330</v>
      </c>
      <c r="AKJ205" t="s">
        <v>330</v>
      </c>
      <c r="AKK205" t="s">
        <v>330</v>
      </c>
      <c r="AKL205" t="s">
        <v>330</v>
      </c>
      <c r="AKM205" t="s">
        <v>330</v>
      </c>
      <c r="AKN205" t="s">
        <v>330</v>
      </c>
      <c r="AKO205" t="s">
        <v>330</v>
      </c>
      <c r="AKP205" t="s">
        <v>330</v>
      </c>
      <c r="AKQ205" t="s">
        <v>330</v>
      </c>
      <c r="AKR205" t="s">
        <v>330</v>
      </c>
      <c r="AKS205" t="s">
        <v>330</v>
      </c>
      <c r="AKT205" t="s">
        <v>330</v>
      </c>
      <c r="AKU205" t="s">
        <v>330</v>
      </c>
      <c r="AKV205" t="s">
        <v>330</v>
      </c>
      <c r="AKW205" t="s">
        <v>330</v>
      </c>
      <c r="AKX205" t="s">
        <v>330</v>
      </c>
      <c r="AKY205" t="s">
        <v>330</v>
      </c>
      <c r="AKZ205" t="s">
        <v>330</v>
      </c>
      <c r="ALA205" t="s">
        <v>330</v>
      </c>
      <c r="ALB205" t="s">
        <v>330</v>
      </c>
      <c r="ALC205" t="s">
        <v>330</v>
      </c>
      <c r="ALD205" t="s">
        <v>330</v>
      </c>
      <c r="ALE205" t="s">
        <v>330</v>
      </c>
      <c r="ALF205" t="s">
        <v>330</v>
      </c>
      <c r="ALG205" t="s">
        <v>330</v>
      </c>
      <c r="ALH205" t="s">
        <v>330</v>
      </c>
      <c r="ALI205" t="s">
        <v>330</v>
      </c>
      <c r="ALJ205" t="s">
        <v>330</v>
      </c>
      <c r="ALK205" t="s">
        <v>330</v>
      </c>
      <c r="ALL205" t="s">
        <v>330</v>
      </c>
      <c r="ALM205" t="s">
        <v>330</v>
      </c>
      <c r="ALN205" t="s">
        <v>330</v>
      </c>
      <c r="ALO205" t="s">
        <v>330</v>
      </c>
      <c r="ALP205" t="s">
        <v>330</v>
      </c>
      <c r="ALQ205" t="s">
        <v>330</v>
      </c>
      <c r="ALR205" t="s">
        <v>330</v>
      </c>
      <c r="ALS205" t="s">
        <v>330</v>
      </c>
      <c r="ALT205" t="s">
        <v>330</v>
      </c>
      <c r="ALU205" t="s">
        <v>330</v>
      </c>
      <c r="ALV205" t="s">
        <v>330</v>
      </c>
      <c r="ALW205" t="s">
        <v>330</v>
      </c>
      <c r="ALX205" t="s">
        <v>330</v>
      </c>
      <c r="ALY205" t="s">
        <v>330</v>
      </c>
      <c r="ALZ205" t="s">
        <v>330</v>
      </c>
      <c r="AMA205" t="s">
        <v>330</v>
      </c>
      <c r="AMB205" t="s">
        <v>330</v>
      </c>
      <c r="AMC205" t="s">
        <v>330</v>
      </c>
      <c r="AMD205" t="s">
        <v>330</v>
      </c>
      <c r="AME205" t="s">
        <v>330</v>
      </c>
      <c r="AMF205" t="s">
        <v>330</v>
      </c>
      <c r="AMG205" t="s">
        <v>330</v>
      </c>
      <c r="AMH205" t="s">
        <v>330</v>
      </c>
      <c r="AMI205" t="s">
        <v>330</v>
      </c>
      <c r="AMJ205" t="s">
        <v>330</v>
      </c>
      <c r="AMK205" t="s">
        <v>330</v>
      </c>
      <c r="AML205" t="s">
        <v>330</v>
      </c>
      <c r="AMM205" t="s">
        <v>330</v>
      </c>
      <c r="AMN205" t="s">
        <v>330</v>
      </c>
      <c r="AMO205" t="s">
        <v>330</v>
      </c>
      <c r="AMP205" t="s">
        <v>330</v>
      </c>
      <c r="AMQ205" t="s">
        <v>330</v>
      </c>
      <c r="AMR205" t="s">
        <v>330</v>
      </c>
      <c r="AMS205" t="s">
        <v>330</v>
      </c>
      <c r="AMT205" t="s">
        <v>330</v>
      </c>
      <c r="AMU205" t="s">
        <v>330</v>
      </c>
      <c r="AMV205" t="s">
        <v>330</v>
      </c>
      <c r="AMW205" t="s">
        <v>330</v>
      </c>
      <c r="AMX205" t="s">
        <v>330</v>
      </c>
      <c r="AMY205" t="s">
        <v>330</v>
      </c>
      <c r="AMZ205" t="s">
        <v>330</v>
      </c>
      <c r="ANA205" t="s">
        <v>330</v>
      </c>
      <c r="ANB205" t="s">
        <v>330</v>
      </c>
      <c r="ANC205" t="s">
        <v>330</v>
      </c>
      <c r="AND205" t="s">
        <v>330</v>
      </c>
      <c r="ANE205" t="s">
        <v>330</v>
      </c>
      <c r="ANF205" t="s">
        <v>330</v>
      </c>
      <c r="ANG205" t="s">
        <v>330</v>
      </c>
      <c r="ANH205" t="s">
        <v>330</v>
      </c>
      <c r="ANI205" t="s">
        <v>330</v>
      </c>
      <c r="ANJ205" t="s">
        <v>330</v>
      </c>
      <c r="ANK205" t="s">
        <v>330</v>
      </c>
      <c r="ANL205" t="s">
        <v>330</v>
      </c>
      <c r="ANM205" t="s">
        <v>330</v>
      </c>
      <c r="ANN205" t="s">
        <v>330</v>
      </c>
      <c r="ANO205" t="s">
        <v>330</v>
      </c>
      <c r="ANP205" t="s">
        <v>330</v>
      </c>
      <c r="ANQ205" t="s">
        <v>330</v>
      </c>
      <c r="ANR205" t="s">
        <v>330</v>
      </c>
      <c r="ANS205" t="s">
        <v>330</v>
      </c>
      <c r="ANT205" t="s">
        <v>330</v>
      </c>
      <c r="ANU205" t="s">
        <v>330</v>
      </c>
      <c r="ANV205" t="s">
        <v>330</v>
      </c>
      <c r="ANW205" t="s">
        <v>330</v>
      </c>
      <c r="ANX205" t="s">
        <v>330</v>
      </c>
      <c r="ANY205" t="s">
        <v>330</v>
      </c>
      <c r="ANZ205" t="s">
        <v>330</v>
      </c>
      <c r="AOA205" t="s">
        <v>330</v>
      </c>
      <c r="AOB205" t="s">
        <v>330</v>
      </c>
      <c r="AOC205" t="s">
        <v>330</v>
      </c>
      <c r="AOD205" t="s">
        <v>330</v>
      </c>
      <c r="AOE205" t="s">
        <v>330</v>
      </c>
      <c r="AOF205" t="s">
        <v>330</v>
      </c>
      <c r="AOG205" t="s">
        <v>330</v>
      </c>
      <c r="AOH205" t="s">
        <v>330</v>
      </c>
      <c r="AOI205" t="s">
        <v>330</v>
      </c>
      <c r="AOJ205" t="s">
        <v>330</v>
      </c>
      <c r="AOK205" t="s">
        <v>330</v>
      </c>
      <c r="AOL205" t="s">
        <v>330</v>
      </c>
      <c r="AOM205" t="s">
        <v>330</v>
      </c>
      <c r="AON205" t="s">
        <v>330</v>
      </c>
      <c r="AOO205" t="s">
        <v>330</v>
      </c>
      <c r="AOP205" t="s">
        <v>330</v>
      </c>
      <c r="AOQ205" t="s">
        <v>330</v>
      </c>
      <c r="AOR205" t="s">
        <v>330</v>
      </c>
      <c r="AOS205" t="s">
        <v>330</v>
      </c>
      <c r="AOT205" t="s">
        <v>330</v>
      </c>
      <c r="AOU205" t="s">
        <v>330</v>
      </c>
      <c r="AOV205" t="s">
        <v>330</v>
      </c>
      <c r="AOW205" t="s">
        <v>330</v>
      </c>
      <c r="AOX205" t="s">
        <v>330</v>
      </c>
      <c r="AOY205" t="s">
        <v>330</v>
      </c>
      <c r="AOZ205" t="s">
        <v>330</v>
      </c>
      <c r="APA205" t="s">
        <v>330</v>
      </c>
      <c r="APB205" t="s">
        <v>330</v>
      </c>
      <c r="APC205" t="s">
        <v>330</v>
      </c>
      <c r="APD205" t="s">
        <v>330</v>
      </c>
      <c r="APE205" t="s">
        <v>330</v>
      </c>
      <c r="APF205" t="s">
        <v>330</v>
      </c>
      <c r="APG205" t="s">
        <v>330</v>
      </c>
      <c r="APH205" t="s">
        <v>330</v>
      </c>
      <c r="API205" t="s">
        <v>330</v>
      </c>
      <c r="APJ205" t="s">
        <v>330</v>
      </c>
      <c r="APK205" t="s">
        <v>330</v>
      </c>
      <c r="APL205" t="s">
        <v>330</v>
      </c>
      <c r="APM205" t="s">
        <v>330</v>
      </c>
      <c r="APN205" t="s">
        <v>330</v>
      </c>
      <c r="APO205" t="s">
        <v>330</v>
      </c>
      <c r="APP205" t="s">
        <v>330</v>
      </c>
      <c r="APQ205" t="s">
        <v>330</v>
      </c>
      <c r="APR205" t="s">
        <v>330</v>
      </c>
      <c r="APS205" t="s">
        <v>330</v>
      </c>
      <c r="APT205" t="s">
        <v>330</v>
      </c>
      <c r="APU205" t="s">
        <v>330</v>
      </c>
      <c r="APV205" t="s">
        <v>330</v>
      </c>
      <c r="APW205" t="s">
        <v>330</v>
      </c>
      <c r="APX205" t="s">
        <v>330</v>
      </c>
      <c r="APY205" t="s">
        <v>330</v>
      </c>
      <c r="APZ205" t="s">
        <v>330</v>
      </c>
      <c r="AQA205" t="s">
        <v>330</v>
      </c>
      <c r="AQB205" t="s">
        <v>330</v>
      </c>
      <c r="AQC205" t="s">
        <v>330</v>
      </c>
      <c r="AQD205" t="s">
        <v>330</v>
      </c>
      <c r="AQE205" t="s">
        <v>330</v>
      </c>
      <c r="AQF205" t="s">
        <v>330</v>
      </c>
      <c r="AQG205" t="s">
        <v>330</v>
      </c>
      <c r="AQH205" t="s">
        <v>330</v>
      </c>
      <c r="AQI205" t="s">
        <v>330</v>
      </c>
      <c r="AQJ205" t="s">
        <v>330</v>
      </c>
      <c r="AQK205" t="s">
        <v>330</v>
      </c>
      <c r="AQL205" t="s">
        <v>330</v>
      </c>
      <c r="AQM205" t="s">
        <v>330</v>
      </c>
      <c r="AQN205" t="s">
        <v>330</v>
      </c>
      <c r="AQO205" t="s">
        <v>330</v>
      </c>
      <c r="AQP205" t="s">
        <v>330</v>
      </c>
      <c r="AQQ205" t="s">
        <v>330</v>
      </c>
      <c r="AQR205" t="s">
        <v>330</v>
      </c>
      <c r="AQS205" t="s">
        <v>330</v>
      </c>
      <c r="AQT205" t="s">
        <v>330</v>
      </c>
      <c r="AQU205" t="s">
        <v>330</v>
      </c>
      <c r="AQV205" t="s">
        <v>330</v>
      </c>
      <c r="AQW205" t="s">
        <v>330</v>
      </c>
      <c r="AQX205" t="s">
        <v>330</v>
      </c>
      <c r="AQY205" t="s">
        <v>330</v>
      </c>
      <c r="AQZ205" t="s">
        <v>330</v>
      </c>
      <c r="ARA205" t="s">
        <v>330</v>
      </c>
      <c r="ARB205" t="s">
        <v>330</v>
      </c>
      <c r="ARC205" t="s">
        <v>330</v>
      </c>
      <c r="ARD205" t="s">
        <v>330</v>
      </c>
      <c r="ARE205" t="s">
        <v>330</v>
      </c>
      <c r="ARF205" t="s">
        <v>330</v>
      </c>
      <c r="ARG205" t="s">
        <v>330</v>
      </c>
      <c r="ARH205" t="s">
        <v>330</v>
      </c>
      <c r="ARI205" t="s">
        <v>330</v>
      </c>
      <c r="ARJ205" t="s">
        <v>330</v>
      </c>
      <c r="ARK205" t="s">
        <v>330</v>
      </c>
      <c r="ARL205" t="s">
        <v>330</v>
      </c>
      <c r="ARM205" t="s">
        <v>330</v>
      </c>
      <c r="ARN205" t="s">
        <v>330</v>
      </c>
      <c r="ARO205" t="s">
        <v>330</v>
      </c>
      <c r="ARP205" t="s">
        <v>330</v>
      </c>
      <c r="ARQ205" t="s">
        <v>330</v>
      </c>
      <c r="ARR205" t="s">
        <v>330</v>
      </c>
      <c r="ARS205" t="s">
        <v>330</v>
      </c>
      <c r="ART205" t="s">
        <v>330</v>
      </c>
      <c r="ARU205" t="s">
        <v>330</v>
      </c>
      <c r="ARV205" t="s">
        <v>330</v>
      </c>
      <c r="ARW205" t="s">
        <v>330</v>
      </c>
      <c r="ARX205" t="s">
        <v>330</v>
      </c>
      <c r="ARY205" t="s">
        <v>330</v>
      </c>
      <c r="ARZ205" t="s">
        <v>330</v>
      </c>
      <c r="ASA205" t="s">
        <v>330</v>
      </c>
      <c r="ASB205" t="s">
        <v>330</v>
      </c>
      <c r="ASC205" t="s">
        <v>330</v>
      </c>
      <c r="ASD205" t="s">
        <v>330</v>
      </c>
      <c r="ASE205" t="s">
        <v>330</v>
      </c>
      <c r="ASF205" t="s">
        <v>330</v>
      </c>
      <c r="ASG205" t="s">
        <v>330</v>
      </c>
      <c r="ASH205" t="s">
        <v>330</v>
      </c>
      <c r="ASI205" t="s">
        <v>330</v>
      </c>
      <c r="ASJ205" t="s">
        <v>330</v>
      </c>
      <c r="ASK205" t="s">
        <v>330</v>
      </c>
      <c r="ASL205" t="s">
        <v>330</v>
      </c>
      <c r="ASM205" t="s">
        <v>330</v>
      </c>
      <c r="ASN205" t="s">
        <v>330</v>
      </c>
      <c r="ASO205" t="s">
        <v>330</v>
      </c>
      <c r="ASP205" t="s">
        <v>330</v>
      </c>
      <c r="ASQ205" t="s">
        <v>330</v>
      </c>
      <c r="ASR205" t="s">
        <v>330</v>
      </c>
      <c r="ASS205" t="s">
        <v>330</v>
      </c>
      <c r="AST205" t="s">
        <v>330</v>
      </c>
      <c r="ASU205" t="s">
        <v>330</v>
      </c>
      <c r="ASV205" t="s">
        <v>330</v>
      </c>
      <c r="ASW205" t="s">
        <v>330</v>
      </c>
      <c r="ASX205" t="s">
        <v>330</v>
      </c>
      <c r="ASY205" t="s">
        <v>330</v>
      </c>
      <c r="ASZ205" t="s">
        <v>330</v>
      </c>
      <c r="ATA205" t="s">
        <v>330</v>
      </c>
      <c r="ATB205" t="s">
        <v>330</v>
      </c>
      <c r="ATC205" t="s">
        <v>330</v>
      </c>
      <c r="ATD205" t="s">
        <v>330</v>
      </c>
      <c r="ATE205" t="s">
        <v>330</v>
      </c>
      <c r="ATF205" t="s">
        <v>330</v>
      </c>
      <c r="ATG205" t="s">
        <v>330</v>
      </c>
      <c r="ATH205" t="s">
        <v>330</v>
      </c>
      <c r="ATI205" t="s">
        <v>330</v>
      </c>
      <c r="ATJ205" t="s">
        <v>330</v>
      </c>
      <c r="ATK205" t="s">
        <v>330</v>
      </c>
      <c r="ATL205" t="s">
        <v>330</v>
      </c>
      <c r="ATM205" t="s">
        <v>330</v>
      </c>
      <c r="ATN205" t="s">
        <v>330</v>
      </c>
      <c r="ATO205" t="s">
        <v>330</v>
      </c>
      <c r="ATP205" t="s">
        <v>330</v>
      </c>
      <c r="ATQ205" t="s">
        <v>330</v>
      </c>
      <c r="ATR205" t="s">
        <v>330</v>
      </c>
      <c r="ATS205" t="s">
        <v>330</v>
      </c>
      <c r="ATT205" t="s">
        <v>330</v>
      </c>
      <c r="ATU205" t="s">
        <v>330</v>
      </c>
      <c r="ATV205" t="s">
        <v>330</v>
      </c>
      <c r="ATW205" t="s">
        <v>330</v>
      </c>
      <c r="ATX205" t="s">
        <v>330</v>
      </c>
      <c r="ATY205" t="s">
        <v>330</v>
      </c>
      <c r="ATZ205" t="s">
        <v>330</v>
      </c>
      <c r="AUA205" t="s">
        <v>330</v>
      </c>
      <c r="AUB205" t="s">
        <v>330</v>
      </c>
      <c r="AUC205" t="s">
        <v>330</v>
      </c>
      <c r="AUD205" t="s">
        <v>330</v>
      </c>
      <c r="AUE205" t="s">
        <v>330</v>
      </c>
      <c r="AUF205" t="s">
        <v>330</v>
      </c>
      <c r="AUG205" t="s">
        <v>330</v>
      </c>
      <c r="AUH205" t="s">
        <v>330</v>
      </c>
      <c r="AUI205" t="s">
        <v>330</v>
      </c>
      <c r="AUJ205" t="s">
        <v>330</v>
      </c>
      <c r="AUK205" t="s">
        <v>330</v>
      </c>
      <c r="AUL205" t="s">
        <v>330</v>
      </c>
      <c r="AUM205" t="s">
        <v>330</v>
      </c>
      <c r="AUN205" t="s">
        <v>330</v>
      </c>
      <c r="AUO205" t="s">
        <v>330</v>
      </c>
      <c r="AUP205" t="s">
        <v>330</v>
      </c>
      <c r="AUQ205" t="s">
        <v>330</v>
      </c>
      <c r="AUR205" t="s">
        <v>330</v>
      </c>
      <c r="AUS205" t="s">
        <v>330</v>
      </c>
      <c r="AUT205" t="s">
        <v>330</v>
      </c>
      <c r="AUU205" t="s">
        <v>330</v>
      </c>
      <c r="AUV205" t="s">
        <v>330</v>
      </c>
      <c r="AUW205" t="s">
        <v>330</v>
      </c>
      <c r="AUX205" t="s">
        <v>330</v>
      </c>
      <c r="AUY205" t="s">
        <v>330</v>
      </c>
      <c r="AUZ205" t="s">
        <v>330</v>
      </c>
      <c r="AVA205" t="s">
        <v>330</v>
      </c>
      <c r="AVB205" t="s">
        <v>330</v>
      </c>
      <c r="AVC205" t="s">
        <v>330</v>
      </c>
      <c r="AVD205" t="s">
        <v>330</v>
      </c>
      <c r="AVE205" t="s">
        <v>330</v>
      </c>
      <c r="AVF205" t="s">
        <v>330</v>
      </c>
      <c r="AVG205" t="s">
        <v>330</v>
      </c>
      <c r="AVH205" t="s">
        <v>330</v>
      </c>
      <c r="AVI205" t="s">
        <v>330</v>
      </c>
      <c r="AVJ205" t="s">
        <v>330</v>
      </c>
      <c r="AVK205" t="s">
        <v>330</v>
      </c>
      <c r="AVL205" t="s">
        <v>330</v>
      </c>
      <c r="AVM205" t="s">
        <v>330</v>
      </c>
      <c r="AVN205" t="s">
        <v>330</v>
      </c>
      <c r="AVO205" t="s">
        <v>330</v>
      </c>
      <c r="AVP205" t="s">
        <v>330</v>
      </c>
      <c r="AVQ205" t="s">
        <v>330</v>
      </c>
      <c r="AVR205" t="s">
        <v>330</v>
      </c>
      <c r="AVS205" t="s">
        <v>330</v>
      </c>
      <c r="AVT205" t="s">
        <v>330</v>
      </c>
      <c r="AVU205" t="s">
        <v>330</v>
      </c>
      <c r="AVV205" t="s">
        <v>330</v>
      </c>
      <c r="AVW205" t="s">
        <v>330</v>
      </c>
      <c r="AVX205" t="s">
        <v>330</v>
      </c>
      <c r="AVY205" t="s">
        <v>330</v>
      </c>
      <c r="AVZ205" t="s">
        <v>330</v>
      </c>
      <c r="AWA205" t="s">
        <v>330</v>
      </c>
      <c r="AWB205" t="s">
        <v>330</v>
      </c>
      <c r="AWC205" t="s">
        <v>330</v>
      </c>
      <c r="AWD205" t="s">
        <v>330</v>
      </c>
      <c r="AWE205" t="s">
        <v>330</v>
      </c>
      <c r="AWF205" t="s">
        <v>330</v>
      </c>
      <c r="AWG205" t="s">
        <v>330</v>
      </c>
      <c r="AWH205" t="s">
        <v>330</v>
      </c>
      <c r="AWI205" t="s">
        <v>330</v>
      </c>
      <c r="AWJ205" t="s">
        <v>330</v>
      </c>
      <c r="AWK205" t="s">
        <v>330</v>
      </c>
      <c r="AWL205" t="s">
        <v>330</v>
      </c>
      <c r="AWM205" t="s">
        <v>330</v>
      </c>
      <c r="AWN205" t="s">
        <v>330</v>
      </c>
      <c r="AWO205" t="s">
        <v>330</v>
      </c>
      <c r="AWP205" t="s">
        <v>330</v>
      </c>
      <c r="AWQ205" t="s">
        <v>330</v>
      </c>
      <c r="AWR205" t="s">
        <v>330</v>
      </c>
      <c r="AWS205" t="s">
        <v>330</v>
      </c>
      <c r="AWT205" t="s">
        <v>330</v>
      </c>
      <c r="AWU205" t="s">
        <v>330</v>
      </c>
      <c r="AWV205" t="s">
        <v>330</v>
      </c>
      <c r="AWW205" t="s">
        <v>330</v>
      </c>
      <c r="AWX205" t="s">
        <v>330</v>
      </c>
      <c r="AWY205" t="s">
        <v>330</v>
      </c>
      <c r="AWZ205" t="s">
        <v>330</v>
      </c>
      <c r="AXA205" t="s">
        <v>330</v>
      </c>
      <c r="AXB205" t="s">
        <v>330</v>
      </c>
      <c r="AXC205" t="s">
        <v>330</v>
      </c>
      <c r="AXD205" t="s">
        <v>330</v>
      </c>
      <c r="AXE205" t="s">
        <v>330</v>
      </c>
      <c r="AXF205" t="s">
        <v>330</v>
      </c>
      <c r="AXG205" t="s">
        <v>330</v>
      </c>
      <c r="AXH205" t="s">
        <v>330</v>
      </c>
      <c r="AXI205" t="s">
        <v>330</v>
      </c>
      <c r="AXJ205" t="s">
        <v>330</v>
      </c>
      <c r="AXK205" t="s">
        <v>330</v>
      </c>
      <c r="AXL205" t="s">
        <v>330</v>
      </c>
      <c r="AXM205" t="s">
        <v>330</v>
      </c>
      <c r="AXN205" t="s">
        <v>330</v>
      </c>
      <c r="AXO205" t="s">
        <v>330</v>
      </c>
      <c r="AXP205" t="s">
        <v>330</v>
      </c>
      <c r="AXQ205" t="s">
        <v>330</v>
      </c>
      <c r="AXR205" t="s">
        <v>330</v>
      </c>
      <c r="AXS205" t="s">
        <v>330</v>
      </c>
      <c r="AXT205" t="s">
        <v>330</v>
      </c>
      <c r="AXU205" t="s">
        <v>330</v>
      </c>
      <c r="AXV205" t="s">
        <v>330</v>
      </c>
      <c r="AXW205" t="s">
        <v>330</v>
      </c>
      <c r="AXX205" t="s">
        <v>330</v>
      </c>
      <c r="AXY205" t="s">
        <v>330</v>
      </c>
      <c r="AXZ205" t="s">
        <v>330</v>
      </c>
      <c r="AYA205" t="s">
        <v>330</v>
      </c>
      <c r="AYB205" t="s">
        <v>330</v>
      </c>
      <c r="AYC205" t="s">
        <v>330</v>
      </c>
      <c r="AYD205" t="s">
        <v>330</v>
      </c>
      <c r="AYE205" t="s">
        <v>330</v>
      </c>
      <c r="AYF205" t="s">
        <v>330</v>
      </c>
      <c r="AYG205" t="s">
        <v>330</v>
      </c>
      <c r="AYH205" t="s">
        <v>330</v>
      </c>
      <c r="AYI205" t="s">
        <v>330</v>
      </c>
      <c r="AYJ205" t="s">
        <v>330</v>
      </c>
      <c r="AYK205" t="s">
        <v>330</v>
      </c>
      <c r="AYL205" t="s">
        <v>330</v>
      </c>
      <c r="AYM205" t="s">
        <v>330</v>
      </c>
      <c r="AYN205" t="s">
        <v>330</v>
      </c>
      <c r="AYO205" t="s">
        <v>330</v>
      </c>
      <c r="AYP205" t="s">
        <v>330</v>
      </c>
      <c r="AYQ205" t="s">
        <v>330</v>
      </c>
      <c r="AYR205" t="s">
        <v>330</v>
      </c>
      <c r="AYS205" t="s">
        <v>330</v>
      </c>
      <c r="AYT205" t="s">
        <v>330</v>
      </c>
      <c r="AYU205" t="s">
        <v>330</v>
      </c>
      <c r="AYV205" t="s">
        <v>330</v>
      </c>
      <c r="AYW205" t="s">
        <v>330</v>
      </c>
      <c r="AYX205" t="s">
        <v>330</v>
      </c>
      <c r="AYY205" t="s">
        <v>330</v>
      </c>
      <c r="AYZ205" t="s">
        <v>330</v>
      </c>
      <c r="AZA205" t="s">
        <v>330</v>
      </c>
      <c r="AZB205" t="s">
        <v>330</v>
      </c>
      <c r="AZC205" t="s">
        <v>330</v>
      </c>
      <c r="AZD205" t="s">
        <v>330</v>
      </c>
      <c r="AZE205" t="s">
        <v>330</v>
      </c>
      <c r="AZF205" t="s">
        <v>330</v>
      </c>
      <c r="AZG205" t="s">
        <v>330</v>
      </c>
      <c r="AZH205" t="s">
        <v>330</v>
      </c>
      <c r="AZI205" t="s">
        <v>330</v>
      </c>
      <c r="AZJ205" t="s">
        <v>330</v>
      </c>
      <c r="AZK205" t="s">
        <v>330</v>
      </c>
      <c r="AZL205" t="s">
        <v>330</v>
      </c>
      <c r="AZM205" t="s">
        <v>330</v>
      </c>
      <c r="AZN205" t="s">
        <v>330</v>
      </c>
      <c r="AZO205" t="s">
        <v>330</v>
      </c>
      <c r="AZP205" t="s">
        <v>330</v>
      </c>
      <c r="AZQ205" t="s">
        <v>330</v>
      </c>
      <c r="AZR205" t="s">
        <v>330</v>
      </c>
      <c r="AZS205" t="s">
        <v>330</v>
      </c>
      <c r="AZT205" t="s">
        <v>330</v>
      </c>
      <c r="AZU205" t="s">
        <v>330</v>
      </c>
      <c r="AZV205" t="s">
        <v>330</v>
      </c>
      <c r="AZW205" t="s">
        <v>330</v>
      </c>
      <c r="AZX205" t="s">
        <v>330</v>
      </c>
      <c r="AZY205" t="s">
        <v>330</v>
      </c>
      <c r="AZZ205" t="s">
        <v>330</v>
      </c>
      <c r="BAA205" t="s">
        <v>330</v>
      </c>
      <c r="BAB205" t="s">
        <v>330</v>
      </c>
      <c r="BAC205" t="s">
        <v>330</v>
      </c>
      <c r="BAD205" t="s">
        <v>330</v>
      </c>
      <c r="BAE205" t="s">
        <v>330</v>
      </c>
      <c r="BAF205" t="s">
        <v>330</v>
      </c>
      <c r="BAG205" t="s">
        <v>330</v>
      </c>
      <c r="BAH205" t="s">
        <v>330</v>
      </c>
      <c r="BAI205" t="s">
        <v>330</v>
      </c>
      <c r="BAJ205" t="s">
        <v>330</v>
      </c>
      <c r="BAK205" t="s">
        <v>330</v>
      </c>
      <c r="BAL205" t="s">
        <v>330</v>
      </c>
      <c r="BAM205" t="s">
        <v>330</v>
      </c>
      <c r="BAN205" t="s">
        <v>330</v>
      </c>
      <c r="BAO205" t="s">
        <v>330</v>
      </c>
      <c r="BAP205" t="s">
        <v>330</v>
      </c>
      <c r="BAQ205" t="s">
        <v>330</v>
      </c>
      <c r="BAR205" t="s">
        <v>330</v>
      </c>
      <c r="BAS205" t="s">
        <v>330</v>
      </c>
      <c r="BAT205" t="s">
        <v>330</v>
      </c>
      <c r="BAU205" t="s">
        <v>330</v>
      </c>
      <c r="BAV205" t="s">
        <v>330</v>
      </c>
      <c r="BAW205" t="s">
        <v>330</v>
      </c>
      <c r="BAX205" t="s">
        <v>330</v>
      </c>
      <c r="BAY205" t="s">
        <v>330</v>
      </c>
      <c r="BAZ205" t="s">
        <v>330</v>
      </c>
      <c r="BBA205" t="s">
        <v>330</v>
      </c>
      <c r="BBB205" t="s">
        <v>330</v>
      </c>
      <c r="BBC205" t="s">
        <v>330</v>
      </c>
      <c r="BBD205" t="s">
        <v>330</v>
      </c>
      <c r="BBE205" t="s">
        <v>330</v>
      </c>
      <c r="BBF205" t="s">
        <v>330</v>
      </c>
      <c r="BBG205" t="s">
        <v>330</v>
      </c>
      <c r="BBH205" t="s">
        <v>330</v>
      </c>
      <c r="BBI205" t="s">
        <v>330</v>
      </c>
      <c r="BBJ205" t="s">
        <v>330</v>
      </c>
      <c r="BBK205" t="s">
        <v>330</v>
      </c>
      <c r="BBL205" t="s">
        <v>330</v>
      </c>
      <c r="BBM205" t="s">
        <v>330</v>
      </c>
      <c r="BBN205" t="s">
        <v>330</v>
      </c>
      <c r="BBO205" t="s">
        <v>330</v>
      </c>
      <c r="BBP205" t="s">
        <v>330</v>
      </c>
      <c r="BBQ205" t="s">
        <v>330</v>
      </c>
      <c r="BBR205" t="s">
        <v>330</v>
      </c>
      <c r="BBS205" t="s">
        <v>330</v>
      </c>
      <c r="BBT205" t="s">
        <v>330</v>
      </c>
      <c r="BBU205" t="s">
        <v>330</v>
      </c>
      <c r="BBV205" t="s">
        <v>330</v>
      </c>
      <c r="BBW205" t="s">
        <v>330</v>
      </c>
      <c r="BBX205" t="s">
        <v>330</v>
      </c>
      <c r="BBY205" t="s">
        <v>330</v>
      </c>
      <c r="BBZ205" t="s">
        <v>330</v>
      </c>
      <c r="BCA205" t="s">
        <v>330</v>
      </c>
      <c r="BCB205" t="s">
        <v>330</v>
      </c>
      <c r="BCC205" t="s">
        <v>330</v>
      </c>
      <c r="BCD205" t="s">
        <v>330</v>
      </c>
      <c r="BCE205" t="s">
        <v>330</v>
      </c>
      <c r="BCF205" t="s">
        <v>330</v>
      </c>
      <c r="BCG205" t="s">
        <v>330</v>
      </c>
      <c r="BCH205" t="s">
        <v>330</v>
      </c>
      <c r="BCI205" t="s">
        <v>330</v>
      </c>
      <c r="BCJ205" t="s">
        <v>330</v>
      </c>
      <c r="BCK205" t="s">
        <v>330</v>
      </c>
      <c r="BCL205" t="s">
        <v>330</v>
      </c>
      <c r="BCM205" t="s">
        <v>330</v>
      </c>
      <c r="BCN205" t="s">
        <v>330</v>
      </c>
      <c r="BCO205" t="s">
        <v>330</v>
      </c>
      <c r="BCP205" t="s">
        <v>330</v>
      </c>
      <c r="BCQ205" t="s">
        <v>330</v>
      </c>
      <c r="BCR205" t="s">
        <v>330</v>
      </c>
      <c r="BCS205" t="s">
        <v>330</v>
      </c>
      <c r="BCT205" t="s">
        <v>330</v>
      </c>
      <c r="BCU205" t="s">
        <v>330</v>
      </c>
      <c r="BCV205" t="s">
        <v>330</v>
      </c>
      <c r="BCW205" t="s">
        <v>330</v>
      </c>
      <c r="BCX205" t="s">
        <v>330</v>
      </c>
      <c r="BCY205" t="s">
        <v>330</v>
      </c>
      <c r="BCZ205" t="s">
        <v>330</v>
      </c>
      <c r="BDA205" t="s">
        <v>330</v>
      </c>
      <c r="BDB205" t="s">
        <v>330</v>
      </c>
      <c r="BDC205" t="s">
        <v>330</v>
      </c>
      <c r="BDD205" t="s">
        <v>330</v>
      </c>
      <c r="BDE205" t="s">
        <v>330</v>
      </c>
      <c r="BDF205" t="s">
        <v>330</v>
      </c>
      <c r="BDG205" t="s">
        <v>330</v>
      </c>
      <c r="BDH205" t="s">
        <v>330</v>
      </c>
      <c r="BDI205" t="s">
        <v>330</v>
      </c>
      <c r="BDJ205" t="s">
        <v>330</v>
      </c>
      <c r="BDK205" t="s">
        <v>330</v>
      </c>
      <c r="BDL205" t="s">
        <v>330</v>
      </c>
      <c r="BDM205" t="s">
        <v>330</v>
      </c>
      <c r="BDN205" t="s">
        <v>330</v>
      </c>
      <c r="BDO205" t="s">
        <v>330</v>
      </c>
      <c r="BDP205" t="s">
        <v>330</v>
      </c>
      <c r="BDQ205" t="s">
        <v>330</v>
      </c>
      <c r="BDR205" t="s">
        <v>330</v>
      </c>
      <c r="BDS205" t="s">
        <v>330</v>
      </c>
      <c r="BDT205" t="s">
        <v>330</v>
      </c>
      <c r="BDU205" t="s">
        <v>330</v>
      </c>
      <c r="BDV205" t="s">
        <v>330</v>
      </c>
      <c r="BDW205" t="s">
        <v>330</v>
      </c>
      <c r="BDX205" t="s">
        <v>330</v>
      </c>
      <c r="BDY205" t="s">
        <v>330</v>
      </c>
      <c r="BDZ205" t="s">
        <v>330</v>
      </c>
      <c r="BEA205" t="s">
        <v>330</v>
      </c>
      <c r="BEB205" t="s">
        <v>330</v>
      </c>
      <c r="BEC205" t="s">
        <v>330</v>
      </c>
      <c r="BED205" t="s">
        <v>330</v>
      </c>
      <c r="BEE205" t="s">
        <v>330</v>
      </c>
      <c r="BEF205" t="s">
        <v>330</v>
      </c>
      <c r="BEG205" t="s">
        <v>330</v>
      </c>
      <c r="BEH205" t="s">
        <v>330</v>
      </c>
      <c r="BEI205" t="s">
        <v>330</v>
      </c>
      <c r="BEJ205" t="s">
        <v>330</v>
      </c>
      <c r="BEK205" t="s">
        <v>330</v>
      </c>
      <c r="BEL205" t="s">
        <v>330</v>
      </c>
      <c r="BEM205" t="s">
        <v>330</v>
      </c>
      <c r="BEN205" t="s">
        <v>330</v>
      </c>
      <c r="BEO205" t="s">
        <v>330</v>
      </c>
      <c r="BEP205" t="s">
        <v>330</v>
      </c>
      <c r="BEQ205" t="s">
        <v>330</v>
      </c>
      <c r="BER205" t="s">
        <v>330</v>
      </c>
      <c r="BES205" t="s">
        <v>330</v>
      </c>
      <c r="BET205" t="s">
        <v>330</v>
      </c>
      <c r="BEU205" t="s">
        <v>330</v>
      </c>
      <c r="BEV205" t="s">
        <v>330</v>
      </c>
      <c r="BEW205" t="s">
        <v>330</v>
      </c>
      <c r="BEX205" t="s">
        <v>330</v>
      </c>
      <c r="BEY205" t="s">
        <v>330</v>
      </c>
      <c r="BEZ205" t="s">
        <v>330</v>
      </c>
      <c r="BFA205" t="s">
        <v>330</v>
      </c>
      <c r="BFB205" t="s">
        <v>330</v>
      </c>
      <c r="BFC205" t="s">
        <v>330</v>
      </c>
      <c r="BFD205" t="s">
        <v>330</v>
      </c>
      <c r="BFE205" t="s">
        <v>330</v>
      </c>
      <c r="BFF205" t="s">
        <v>330</v>
      </c>
      <c r="BFG205" t="s">
        <v>330</v>
      </c>
      <c r="BFH205" t="s">
        <v>330</v>
      </c>
      <c r="BFI205" t="s">
        <v>330</v>
      </c>
      <c r="BFJ205" t="s">
        <v>330</v>
      </c>
      <c r="BFK205" t="s">
        <v>330</v>
      </c>
      <c r="BFL205" t="s">
        <v>330</v>
      </c>
      <c r="BFM205" t="s">
        <v>330</v>
      </c>
      <c r="BFN205" t="s">
        <v>330</v>
      </c>
      <c r="BFO205" t="s">
        <v>330</v>
      </c>
      <c r="BFP205" t="s">
        <v>330</v>
      </c>
      <c r="BFQ205" t="s">
        <v>330</v>
      </c>
      <c r="BFR205" t="s">
        <v>330</v>
      </c>
      <c r="BFS205" t="s">
        <v>330</v>
      </c>
      <c r="BFT205" t="s">
        <v>330</v>
      </c>
      <c r="BFU205" t="s">
        <v>330</v>
      </c>
      <c r="BFV205" t="s">
        <v>330</v>
      </c>
      <c r="BFW205" t="s">
        <v>330</v>
      </c>
      <c r="BFX205" t="s">
        <v>330</v>
      </c>
      <c r="BFY205" t="s">
        <v>330</v>
      </c>
      <c r="BFZ205" t="s">
        <v>330</v>
      </c>
      <c r="BGA205" t="s">
        <v>330</v>
      </c>
      <c r="BGB205" t="s">
        <v>330</v>
      </c>
      <c r="BGC205" t="s">
        <v>330</v>
      </c>
      <c r="BGD205" t="s">
        <v>330</v>
      </c>
      <c r="BGE205" t="s">
        <v>330</v>
      </c>
      <c r="BGF205" t="s">
        <v>330</v>
      </c>
      <c r="BGG205" t="s">
        <v>330</v>
      </c>
      <c r="BGH205" t="s">
        <v>330</v>
      </c>
      <c r="BGI205" t="s">
        <v>330</v>
      </c>
      <c r="BGJ205" t="s">
        <v>330</v>
      </c>
      <c r="BGK205" t="s">
        <v>330</v>
      </c>
      <c r="BGL205" t="s">
        <v>330</v>
      </c>
      <c r="BGM205" t="s">
        <v>330</v>
      </c>
      <c r="BGN205" t="s">
        <v>330</v>
      </c>
      <c r="BGO205" t="s">
        <v>330</v>
      </c>
      <c r="BGP205" t="s">
        <v>330</v>
      </c>
      <c r="BGQ205" t="s">
        <v>330</v>
      </c>
      <c r="BGR205" t="s">
        <v>330</v>
      </c>
      <c r="BGS205" t="s">
        <v>330</v>
      </c>
      <c r="BGT205" t="s">
        <v>330</v>
      </c>
      <c r="BGU205" t="s">
        <v>330</v>
      </c>
      <c r="BGV205" t="s">
        <v>330</v>
      </c>
      <c r="BGW205" t="s">
        <v>330</v>
      </c>
      <c r="BGX205" t="s">
        <v>330</v>
      </c>
      <c r="BGY205" t="s">
        <v>330</v>
      </c>
      <c r="BGZ205" t="s">
        <v>330</v>
      </c>
      <c r="BHA205" t="s">
        <v>330</v>
      </c>
      <c r="BHB205" t="s">
        <v>330</v>
      </c>
      <c r="BHC205" t="s">
        <v>330</v>
      </c>
      <c r="BHD205" t="s">
        <v>330</v>
      </c>
      <c r="BHE205" t="s">
        <v>330</v>
      </c>
      <c r="BHF205" t="s">
        <v>330</v>
      </c>
      <c r="BHG205" t="s">
        <v>330</v>
      </c>
      <c r="BHH205" t="s">
        <v>330</v>
      </c>
      <c r="BHI205" t="s">
        <v>330</v>
      </c>
      <c r="BHJ205" t="s">
        <v>330</v>
      </c>
      <c r="BHK205" t="s">
        <v>330</v>
      </c>
      <c r="BHL205" t="s">
        <v>330</v>
      </c>
      <c r="BHM205" t="s">
        <v>330</v>
      </c>
      <c r="BHN205" t="s">
        <v>330</v>
      </c>
      <c r="BHO205" t="s">
        <v>330</v>
      </c>
      <c r="BHP205" t="s">
        <v>330</v>
      </c>
      <c r="BHQ205" t="s">
        <v>330</v>
      </c>
      <c r="BHR205" t="s">
        <v>330</v>
      </c>
      <c r="BHS205" t="s">
        <v>330</v>
      </c>
      <c r="BHT205" t="s">
        <v>330</v>
      </c>
      <c r="BHU205" t="s">
        <v>330</v>
      </c>
      <c r="BHV205" t="s">
        <v>330</v>
      </c>
      <c r="BHW205" t="s">
        <v>330</v>
      </c>
      <c r="BHX205" t="s">
        <v>330</v>
      </c>
      <c r="BHY205" t="s">
        <v>330</v>
      </c>
      <c r="BHZ205" t="s">
        <v>330</v>
      </c>
      <c r="BIA205" t="s">
        <v>330</v>
      </c>
      <c r="BIB205" t="s">
        <v>330</v>
      </c>
      <c r="BIC205" t="s">
        <v>330</v>
      </c>
      <c r="BID205" t="s">
        <v>330</v>
      </c>
      <c r="BIE205" t="s">
        <v>330</v>
      </c>
      <c r="BIF205" t="s">
        <v>330</v>
      </c>
      <c r="BIG205" t="s">
        <v>330</v>
      </c>
      <c r="BIH205" t="s">
        <v>330</v>
      </c>
      <c r="BII205" t="s">
        <v>330</v>
      </c>
      <c r="BIJ205" t="s">
        <v>330</v>
      </c>
      <c r="BIK205" t="s">
        <v>330</v>
      </c>
      <c r="BIL205" t="s">
        <v>330</v>
      </c>
      <c r="BIM205" t="s">
        <v>330</v>
      </c>
      <c r="BIN205" t="s">
        <v>330</v>
      </c>
      <c r="BIO205" t="s">
        <v>330</v>
      </c>
      <c r="BIP205" t="s">
        <v>330</v>
      </c>
      <c r="BIQ205" t="s">
        <v>330</v>
      </c>
      <c r="BIR205" t="s">
        <v>330</v>
      </c>
      <c r="BIS205" t="s">
        <v>330</v>
      </c>
      <c r="BIT205" t="s">
        <v>330</v>
      </c>
      <c r="BIU205" t="s">
        <v>330</v>
      </c>
      <c r="BIV205" t="s">
        <v>330</v>
      </c>
      <c r="BIW205" t="s">
        <v>330</v>
      </c>
      <c r="BIX205" t="s">
        <v>330</v>
      </c>
      <c r="BIY205" t="s">
        <v>330</v>
      </c>
      <c r="BIZ205" t="s">
        <v>330</v>
      </c>
      <c r="BJA205" t="s">
        <v>330</v>
      </c>
      <c r="BJB205" t="s">
        <v>330</v>
      </c>
      <c r="BJC205" t="s">
        <v>330</v>
      </c>
      <c r="BJD205" t="s">
        <v>330</v>
      </c>
      <c r="BJE205" t="s">
        <v>330</v>
      </c>
      <c r="BJF205" t="s">
        <v>330</v>
      </c>
      <c r="BJG205" t="s">
        <v>330</v>
      </c>
      <c r="BJH205" t="s">
        <v>330</v>
      </c>
      <c r="BJI205" t="s">
        <v>330</v>
      </c>
      <c r="BJJ205" t="s">
        <v>330</v>
      </c>
      <c r="BJK205" t="s">
        <v>330</v>
      </c>
      <c r="BJL205" t="s">
        <v>330</v>
      </c>
      <c r="BJM205" t="s">
        <v>330</v>
      </c>
      <c r="BJN205" t="s">
        <v>330</v>
      </c>
      <c r="BJO205" t="s">
        <v>330</v>
      </c>
      <c r="BJP205" t="s">
        <v>330</v>
      </c>
      <c r="BJQ205" t="s">
        <v>330</v>
      </c>
      <c r="BJR205" t="s">
        <v>330</v>
      </c>
      <c r="BJS205" t="s">
        <v>330</v>
      </c>
      <c r="BJT205" t="s">
        <v>330</v>
      </c>
      <c r="BJU205" t="s">
        <v>330</v>
      </c>
      <c r="BJV205" t="s">
        <v>330</v>
      </c>
      <c r="BJW205" t="s">
        <v>330</v>
      </c>
      <c r="BJX205" t="s">
        <v>330</v>
      </c>
      <c r="BJY205" t="s">
        <v>330</v>
      </c>
      <c r="BJZ205" t="s">
        <v>330</v>
      </c>
      <c r="BKA205" t="s">
        <v>330</v>
      </c>
      <c r="BKB205" t="s">
        <v>330</v>
      </c>
      <c r="BKC205" t="s">
        <v>330</v>
      </c>
      <c r="BKD205" t="s">
        <v>330</v>
      </c>
      <c r="BKE205" t="s">
        <v>330</v>
      </c>
      <c r="BKF205" t="s">
        <v>330</v>
      </c>
      <c r="BKG205" t="s">
        <v>330</v>
      </c>
      <c r="BKH205" t="s">
        <v>330</v>
      </c>
      <c r="BKI205" t="s">
        <v>330</v>
      </c>
      <c r="BKJ205" t="s">
        <v>330</v>
      </c>
      <c r="BKK205" t="s">
        <v>330</v>
      </c>
      <c r="BKL205" t="s">
        <v>330</v>
      </c>
      <c r="BKM205" t="s">
        <v>330</v>
      </c>
      <c r="BKN205" t="s">
        <v>330</v>
      </c>
      <c r="BKO205" t="s">
        <v>330</v>
      </c>
      <c r="BKP205" t="s">
        <v>330</v>
      </c>
      <c r="BKQ205" t="s">
        <v>330</v>
      </c>
      <c r="BKR205" t="s">
        <v>330</v>
      </c>
      <c r="BKS205" t="s">
        <v>330</v>
      </c>
      <c r="BKT205" t="s">
        <v>330</v>
      </c>
      <c r="BKU205" t="s">
        <v>330</v>
      </c>
      <c r="BKV205" t="s">
        <v>330</v>
      </c>
      <c r="BKW205" t="s">
        <v>330</v>
      </c>
      <c r="BKX205" t="s">
        <v>330</v>
      </c>
      <c r="BKY205" t="s">
        <v>330</v>
      </c>
      <c r="BKZ205" t="s">
        <v>330</v>
      </c>
      <c r="BLA205" t="s">
        <v>330</v>
      </c>
      <c r="BLB205" t="s">
        <v>330</v>
      </c>
      <c r="BLC205" t="s">
        <v>330</v>
      </c>
      <c r="BLD205" t="s">
        <v>330</v>
      </c>
      <c r="BLE205" t="s">
        <v>330</v>
      </c>
      <c r="BLF205" t="s">
        <v>330</v>
      </c>
      <c r="BLG205" t="s">
        <v>330</v>
      </c>
      <c r="BLH205" t="s">
        <v>330</v>
      </c>
      <c r="BLI205" t="s">
        <v>330</v>
      </c>
      <c r="BLJ205" t="s">
        <v>330</v>
      </c>
      <c r="BLK205" t="s">
        <v>330</v>
      </c>
      <c r="BLL205" t="s">
        <v>330</v>
      </c>
      <c r="BLM205" t="s">
        <v>330</v>
      </c>
      <c r="BLN205" t="s">
        <v>330</v>
      </c>
      <c r="BLO205" t="s">
        <v>330</v>
      </c>
      <c r="BLP205" t="s">
        <v>330</v>
      </c>
      <c r="BLQ205" t="s">
        <v>330</v>
      </c>
      <c r="BLR205" t="s">
        <v>330</v>
      </c>
      <c r="BLS205" t="s">
        <v>330</v>
      </c>
      <c r="BLT205" t="s">
        <v>330</v>
      </c>
      <c r="BLU205" t="s">
        <v>330</v>
      </c>
      <c r="BLV205" t="s">
        <v>330</v>
      </c>
      <c r="BLW205" t="s">
        <v>330</v>
      </c>
      <c r="BLX205" t="s">
        <v>330</v>
      </c>
      <c r="BLY205" t="s">
        <v>330</v>
      </c>
      <c r="BLZ205" t="s">
        <v>330</v>
      </c>
      <c r="BMA205" t="s">
        <v>330</v>
      </c>
      <c r="BMB205" t="s">
        <v>330</v>
      </c>
      <c r="BMC205" t="s">
        <v>330</v>
      </c>
      <c r="BMD205" t="s">
        <v>330</v>
      </c>
      <c r="BME205" t="s">
        <v>330</v>
      </c>
      <c r="BMF205" t="s">
        <v>330</v>
      </c>
      <c r="BMG205" t="s">
        <v>330</v>
      </c>
      <c r="BMH205" t="s">
        <v>330</v>
      </c>
      <c r="BMI205" t="s">
        <v>330</v>
      </c>
      <c r="BMJ205" t="s">
        <v>330</v>
      </c>
      <c r="BMK205" t="s">
        <v>330</v>
      </c>
      <c r="BML205" t="s">
        <v>330</v>
      </c>
      <c r="BMM205" t="s">
        <v>330</v>
      </c>
      <c r="BMN205" t="s">
        <v>330</v>
      </c>
      <c r="BMO205" t="s">
        <v>330</v>
      </c>
      <c r="BMP205" t="s">
        <v>330</v>
      </c>
      <c r="BMQ205" t="s">
        <v>330</v>
      </c>
      <c r="BMR205" t="s">
        <v>330</v>
      </c>
      <c r="BMS205" t="s">
        <v>330</v>
      </c>
      <c r="BMT205" t="s">
        <v>330</v>
      </c>
      <c r="BMU205" t="s">
        <v>330</v>
      </c>
      <c r="BMV205" t="s">
        <v>330</v>
      </c>
      <c r="BMW205" t="s">
        <v>330</v>
      </c>
      <c r="BMX205" t="s">
        <v>330</v>
      </c>
      <c r="BMY205" t="s">
        <v>330</v>
      </c>
      <c r="BMZ205" t="s">
        <v>330</v>
      </c>
      <c r="BNA205" t="s">
        <v>330</v>
      </c>
      <c r="BNB205" t="s">
        <v>330</v>
      </c>
      <c r="BNC205" t="s">
        <v>330</v>
      </c>
      <c r="BND205" t="s">
        <v>330</v>
      </c>
      <c r="BNE205" t="s">
        <v>330</v>
      </c>
      <c r="BNF205" t="s">
        <v>330</v>
      </c>
      <c r="BNG205" t="s">
        <v>330</v>
      </c>
      <c r="BNH205" t="s">
        <v>330</v>
      </c>
      <c r="BNI205" t="s">
        <v>330</v>
      </c>
      <c r="BNJ205" t="s">
        <v>330</v>
      </c>
      <c r="BNK205" t="s">
        <v>330</v>
      </c>
      <c r="BNL205" t="s">
        <v>330</v>
      </c>
      <c r="BNM205" t="s">
        <v>330</v>
      </c>
      <c r="BNN205" t="s">
        <v>330</v>
      </c>
      <c r="BNO205" t="s">
        <v>330</v>
      </c>
      <c r="BNP205" t="s">
        <v>330</v>
      </c>
      <c r="BNQ205" t="s">
        <v>330</v>
      </c>
      <c r="BNR205" t="s">
        <v>330</v>
      </c>
      <c r="BNS205" t="s">
        <v>330</v>
      </c>
      <c r="BNT205" t="s">
        <v>330</v>
      </c>
      <c r="BNU205" t="s">
        <v>330</v>
      </c>
      <c r="BNV205" t="s">
        <v>330</v>
      </c>
      <c r="BNW205" t="s">
        <v>330</v>
      </c>
      <c r="BNX205" t="s">
        <v>330</v>
      </c>
      <c r="BNY205" t="s">
        <v>330</v>
      </c>
      <c r="BNZ205" t="s">
        <v>330</v>
      </c>
      <c r="BOA205" t="s">
        <v>330</v>
      </c>
      <c r="BOB205" t="s">
        <v>330</v>
      </c>
      <c r="BOC205" t="s">
        <v>330</v>
      </c>
      <c r="BOD205" t="s">
        <v>330</v>
      </c>
      <c r="BOE205" t="s">
        <v>330</v>
      </c>
      <c r="BOF205" t="s">
        <v>330</v>
      </c>
      <c r="BOG205" t="s">
        <v>330</v>
      </c>
      <c r="BOH205" t="s">
        <v>330</v>
      </c>
      <c r="BOI205" t="s">
        <v>330</v>
      </c>
      <c r="BOJ205" t="s">
        <v>330</v>
      </c>
      <c r="BOK205" t="s">
        <v>330</v>
      </c>
      <c r="BOL205" t="s">
        <v>330</v>
      </c>
      <c r="BOM205" t="s">
        <v>330</v>
      </c>
      <c r="BON205" t="s">
        <v>330</v>
      </c>
      <c r="BOO205" t="s">
        <v>330</v>
      </c>
      <c r="BOP205" t="s">
        <v>330</v>
      </c>
      <c r="BOQ205" t="s">
        <v>330</v>
      </c>
      <c r="BOR205" t="s">
        <v>330</v>
      </c>
      <c r="BOS205" t="s">
        <v>330</v>
      </c>
      <c r="BOT205" t="s">
        <v>330</v>
      </c>
      <c r="BOU205" t="s">
        <v>330</v>
      </c>
      <c r="BOV205" t="s">
        <v>330</v>
      </c>
      <c r="BOW205" t="s">
        <v>330</v>
      </c>
      <c r="BOX205" t="s">
        <v>330</v>
      </c>
      <c r="BOY205" t="s">
        <v>330</v>
      </c>
      <c r="BOZ205" t="s">
        <v>330</v>
      </c>
      <c r="BPA205" t="s">
        <v>330</v>
      </c>
      <c r="BPB205" t="s">
        <v>330</v>
      </c>
      <c r="BPC205" t="s">
        <v>330</v>
      </c>
      <c r="BPD205" t="s">
        <v>330</v>
      </c>
      <c r="BPE205" t="s">
        <v>330</v>
      </c>
      <c r="BPF205" t="s">
        <v>330</v>
      </c>
      <c r="BPG205" t="s">
        <v>330</v>
      </c>
      <c r="BPH205" t="s">
        <v>330</v>
      </c>
      <c r="BPI205" t="s">
        <v>330</v>
      </c>
      <c r="BPJ205" t="s">
        <v>330</v>
      </c>
      <c r="BPK205" t="s">
        <v>330</v>
      </c>
      <c r="BPL205" t="s">
        <v>330</v>
      </c>
      <c r="BPM205" t="s">
        <v>330</v>
      </c>
      <c r="BPN205" t="s">
        <v>330</v>
      </c>
      <c r="BPO205" t="s">
        <v>330</v>
      </c>
      <c r="BPP205" t="s">
        <v>330</v>
      </c>
      <c r="BPQ205" t="s">
        <v>330</v>
      </c>
      <c r="BPR205" t="s">
        <v>330</v>
      </c>
      <c r="BPS205" t="s">
        <v>330</v>
      </c>
      <c r="BPT205" t="s">
        <v>330</v>
      </c>
      <c r="BPU205" t="s">
        <v>330</v>
      </c>
      <c r="BPV205" t="s">
        <v>330</v>
      </c>
      <c r="BPW205" t="s">
        <v>330</v>
      </c>
      <c r="BPX205" t="s">
        <v>330</v>
      </c>
      <c r="BPY205" t="s">
        <v>330</v>
      </c>
      <c r="BPZ205" t="s">
        <v>330</v>
      </c>
      <c r="BQA205" t="s">
        <v>330</v>
      </c>
      <c r="BQB205" t="s">
        <v>330</v>
      </c>
      <c r="BQC205" t="s">
        <v>330</v>
      </c>
      <c r="BQD205" t="s">
        <v>330</v>
      </c>
      <c r="BQE205" t="s">
        <v>330</v>
      </c>
      <c r="BQF205" t="s">
        <v>330</v>
      </c>
      <c r="BQG205" t="s">
        <v>330</v>
      </c>
      <c r="BQH205" t="s">
        <v>330</v>
      </c>
      <c r="BQI205" t="s">
        <v>330</v>
      </c>
      <c r="BQJ205" t="s">
        <v>330</v>
      </c>
      <c r="BQK205" t="s">
        <v>330</v>
      </c>
      <c r="BQL205" t="s">
        <v>330</v>
      </c>
      <c r="BQM205" t="s">
        <v>330</v>
      </c>
      <c r="BQN205" t="s">
        <v>330</v>
      </c>
      <c r="BQO205" t="s">
        <v>330</v>
      </c>
      <c r="BQP205" t="s">
        <v>330</v>
      </c>
      <c r="BQQ205" t="s">
        <v>330</v>
      </c>
      <c r="BQR205" t="s">
        <v>330</v>
      </c>
      <c r="BQS205" t="s">
        <v>330</v>
      </c>
      <c r="BQT205" t="s">
        <v>330</v>
      </c>
      <c r="BQU205" t="s">
        <v>330</v>
      </c>
      <c r="BQV205" t="s">
        <v>330</v>
      </c>
      <c r="BQW205" t="s">
        <v>330</v>
      </c>
      <c r="BQX205" t="s">
        <v>330</v>
      </c>
      <c r="BQY205" t="s">
        <v>330</v>
      </c>
      <c r="BQZ205" t="s">
        <v>330</v>
      </c>
      <c r="BRA205" t="s">
        <v>330</v>
      </c>
      <c r="BRB205" t="s">
        <v>330</v>
      </c>
      <c r="BRC205" t="s">
        <v>330</v>
      </c>
      <c r="BRD205" t="s">
        <v>330</v>
      </c>
      <c r="BRE205" t="s">
        <v>330</v>
      </c>
      <c r="BRF205" t="s">
        <v>330</v>
      </c>
      <c r="BRG205" t="s">
        <v>330</v>
      </c>
      <c r="BRH205" t="s">
        <v>330</v>
      </c>
      <c r="BRI205" t="s">
        <v>330</v>
      </c>
      <c r="BRJ205" t="s">
        <v>330</v>
      </c>
      <c r="BRK205" t="s">
        <v>330</v>
      </c>
      <c r="BRL205" t="s">
        <v>330</v>
      </c>
      <c r="BRM205" t="s">
        <v>330</v>
      </c>
      <c r="BRN205" t="s">
        <v>330</v>
      </c>
      <c r="BRO205" t="s">
        <v>330</v>
      </c>
      <c r="BRP205" t="s">
        <v>330</v>
      </c>
      <c r="BRQ205" t="s">
        <v>330</v>
      </c>
      <c r="BRR205" t="s">
        <v>330</v>
      </c>
      <c r="BRS205" t="s">
        <v>330</v>
      </c>
      <c r="BRT205" t="s">
        <v>330</v>
      </c>
      <c r="BRU205" t="s">
        <v>330</v>
      </c>
      <c r="BRV205" t="s">
        <v>330</v>
      </c>
      <c r="BRW205" t="s">
        <v>330</v>
      </c>
      <c r="BRX205" t="s">
        <v>330</v>
      </c>
      <c r="BRY205" t="s">
        <v>330</v>
      </c>
      <c r="BRZ205" t="s">
        <v>330</v>
      </c>
      <c r="BSA205" t="s">
        <v>330</v>
      </c>
      <c r="BSB205" t="s">
        <v>330</v>
      </c>
      <c r="BSC205" t="s">
        <v>330</v>
      </c>
      <c r="BSD205" t="s">
        <v>330</v>
      </c>
      <c r="BSE205" t="s">
        <v>330</v>
      </c>
      <c r="BSF205" t="s">
        <v>330</v>
      </c>
      <c r="BSG205" t="s">
        <v>330</v>
      </c>
      <c r="BSH205" t="s">
        <v>330</v>
      </c>
      <c r="BSI205" t="s">
        <v>330</v>
      </c>
      <c r="BSJ205" t="s">
        <v>330</v>
      </c>
      <c r="BSK205" t="s">
        <v>330</v>
      </c>
      <c r="BSL205" t="s">
        <v>330</v>
      </c>
      <c r="BSM205" t="s">
        <v>330</v>
      </c>
      <c r="BSN205" t="s">
        <v>330</v>
      </c>
      <c r="BSO205" t="s">
        <v>330</v>
      </c>
      <c r="BSP205" t="s">
        <v>330</v>
      </c>
      <c r="BSQ205" t="s">
        <v>330</v>
      </c>
      <c r="BSR205" t="s">
        <v>330</v>
      </c>
      <c r="BSS205" t="s">
        <v>330</v>
      </c>
      <c r="BST205" t="s">
        <v>330</v>
      </c>
      <c r="BSU205" t="s">
        <v>330</v>
      </c>
      <c r="BSV205" t="s">
        <v>330</v>
      </c>
      <c r="BSW205" t="s">
        <v>330</v>
      </c>
      <c r="BSX205" t="s">
        <v>330</v>
      </c>
      <c r="BSY205" t="s">
        <v>330</v>
      </c>
      <c r="BSZ205" t="s">
        <v>330</v>
      </c>
      <c r="BTA205" t="s">
        <v>330</v>
      </c>
      <c r="BTB205" t="s">
        <v>330</v>
      </c>
      <c r="BTC205" t="s">
        <v>330</v>
      </c>
      <c r="BTD205" t="s">
        <v>330</v>
      </c>
      <c r="BTE205" t="s">
        <v>330</v>
      </c>
      <c r="BTF205" t="s">
        <v>330</v>
      </c>
      <c r="BTG205" t="s">
        <v>330</v>
      </c>
      <c r="BTH205" t="s">
        <v>330</v>
      </c>
      <c r="BTI205" t="s">
        <v>330</v>
      </c>
      <c r="BTJ205" t="s">
        <v>330</v>
      </c>
      <c r="BTK205" t="s">
        <v>330</v>
      </c>
      <c r="BTL205" t="s">
        <v>330</v>
      </c>
      <c r="BTM205" t="s">
        <v>330</v>
      </c>
      <c r="BTN205" t="s">
        <v>330</v>
      </c>
      <c r="BTO205" t="s">
        <v>330</v>
      </c>
      <c r="BTP205" t="s">
        <v>330</v>
      </c>
      <c r="BTQ205" t="s">
        <v>330</v>
      </c>
      <c r="BTR205" t="s">
        <v>330</v>
      </c>
      <c r="BTS205" t="s">
        <v>330</v>
      </c>
      <c r="BTT205" t="s">
        <v>330</v>
      </c>
      <c r="BTU205" t="s">
        <v>330</v>
      </c>
      <c r="BTV205" t="s">
        <v>330</v>
      </c>
      <c r="BTW205" t="s">
        <v>330</v>
      </c>
      <c r="BTX205" t="s">
        <v>330</v>
      </c>
      <c r="BTY205" t="s">
        <v>330</v>
      </c>
      <c r="BTZ205" t="s">
        <v>330</v>
      </c>
      <c r="BUA205" t="s">
        <v>330</v>
      </c>
      <c r="BUB205" t="s">
        <v>330</v>
      </c>
      <c r="BUC205" t="s">
        <v>330</v>
      </c>
      <c r="BUD205" t="s">
        <v>330</v>
      </c>
      <c r="BUE205" t="s">
        <v>330</v>
      </c>
      <c r="BUF205" t="s">
        <v>330</v>
      </c>
      <c r="BUG205" t="s">
        <v>330</v>
      </c>
      <c r="BUH205" t="s">
        <v>330</v>
      </c>
      <c r="BUI205" t="s">
        <v>330</v>
      </c>
      <c r="BUJ205" t="s">
        <v>330</v>
      </c>
      <c r="BUK205" t="s">
        <v>330</v>
      </c>
      <c r="BUL205" t="s">
        <v>330</v>
      </c>
      <c r="BUM205" t="s">
        <v>330</v>
      </c>
      <c r="BUN205" t="s">
        <v>330</v>
      </c>
      <c r="BUO205" t="s">
        <v>330</v>
      </c>
      <c r="BUP205" t="s">
        <v>330</v>
      </c>
      <c r="BUQ205" t="s">
        <v>330</v>
      </c>
      <c r="BUR205" t="s">
        <v>330</v>
      </c>
      <c r="BUS205" t="s">
        <v>330</v>
      </c>
      <c r="BUT205" t="s">
        <v>330</v>
      </c>
      <c r="BUU205" t="s">
        <v>330</v>
      </c>
      <c r="BUV205" t="s">
        <v>330</v>
      </c>
      <c r="BUW205" t="s">
        <v>330</v>
      </c>
      <c r="BUX205" t="s">
        <v>330</v>
      </c>
      <c r="BUY205" t="s">
        <v>330</v>
      </c>
      <c r="BUZ205" t="s">
        <v>330</v>
      </c>
      <c r="BVA205" t="s">
        <v>330</v>
      </c>
      <c r="BVB205" t="s">
        <v>330</v>
      </c>
      <c r="BVC205" t="s">
        <v>330</v>
      </c>
      <c r="BVD205" t="s">
        <v>330</v>
      </c>
      <c r="BVE205" t="s">
        <v>330</v>
      </c>
      <c r="BVF205" t="s">
        <v>330</v>
      </c>
      <c r="BVG205" t="s">
        <v>330</v>
      </c>
      <c r="BVH205" t="s">
        <v>330</v>
      </c>
      <c r="BVI205" t="s">
        <v>330</v>
      </c>
      <c r="BVJ205" t="s">
        <v>330</v>
      </c>
      <c r="BVK205" t="s">
        <v>330</v>
      </c>
      <c r="BVL205" t="s">
        <v>330</v>
      </c>
      <c r="BVM205" t="s">
        <v>330</v>
      </c>
      <c r="BVN205" t="s">
        <v>330</v>
      </c>
      <c r="BVO205" t="s">
        <v>330</v>
      </c>
      <c r="BVP205" t="s">
        <v>330</v>
      </c>
      <c r="BVQ205" t="s">
        <v>330</v>
      </c>
      <c r="BVR205" t="s">
        <v>330</v>
      </c>
      <c r="BVS205" t="s">
        <v>330</v>
      </c>
      <c r="BVT205" t="s">
        <v>330</v>
      </c>
      <c r="BVU205" t="s">
        <v>330</v>
      </c>
      <c r="BVV205" t="s">
        <v>330</v>
      </c>
      <c r="BVW205" t="s">
        <v>330</v>
      </c>
      <c r="BVX205" t="s">
        <v>330</v>
      </c>
      <c r="BVY205" t="s">
        <v>330</v>
      </c>
      <c r="BVZ205" t="s">
        <v>330</v>
      </c>
      <c r="BWA205" t="s">
        <v>330</v>
      </c>
      <c r="BWB205" t="s">
        <v>330</v>
      </c>
      <c r="BWC205" t="s">
        <v>330</v>
      </c>
      <c r="BWD205" t="s">
        <v>330</v>
      </c>
      <c r="BWE205" t="s">
        <v>330</v>
      </c>
      <c r="BWF205" t="s">
        <v>330</v>
      </c>
      <c r="BWG205" t="s">
        <v>330</v>
      </c>
      <c r="BWH205" t="s">
        <v>330</v>
      </c>
      <c r="BWI205" t="s">
        <v>330</v>
      </c>
      <c r="BWJ205" t="s">
        <v>330</v>
      </c>
      <c r="BWK205" t="s">
        <v>330</v>
      </c>
      <c r="BWL205" t="s">
        <v>330</v>
      </c>
      <c r="BWM205" t="s">
        <v>330</v>
      </c>
      <c r="BWN205" t="s">
        <v>330</v>
      </c>
      <c r="BWO205" t="s">
        <v>330</v>
      </c>
      <c r="BWP205" t="s">
        <v>330</v>
      </c>
      <c r="BWQ205" t="s">
        <v>330</v>
      </c>
      <c r="BWR205" t="s">
        <v>330</v>
      </c>
      <c r="BWS205" t="s">
        <v>330</v>
      </c>
      <c r="BWT205" t="s">
        <v>330</v>
      </c>
      <c r="BWU205" t="s">
        <v>330</v>
      </c>
      <c r="BWV205" t="s">
        <v>330</v>
      </c>
      <c r="BWW205" t="s">
        <v>330</v>
      </c>
      <c r="BWX205" t="s">
        <v>330</v>
      </c>
      <c r="BWY205" t="s">
        <v>330</v>
      </c>
      <c r="BWZ205" t="s">
        <v>330</v>
      </c>
      <c r="BXA205" t="s">
        <v>330</v>
      </c>
      <c r="BXB205" t="s">
        <v>330</v>
      </c>
      <c r="BXC205" t="s">
        <v>330</v>
      </c>
      <c r="BXD205" t="s">
        <v>330</v>
      </c>
      <c r="BXE205" t="s">
        <v>330</v>
      </c>
      <c r="BXF205" t="s">
        <v>330</v>
      </c>
      <c r="BXG205" t="s">
        <v>330</v>
      </c>
      <c r="BXH205" t="s">
        <v>330</v>
      </c>
      <c r="BXI205" t="s">
        <v>330</v>
      </c>
      <c r="BXJ205" t="s">
        <v>330</v>
      </c>
      <c r="BXK205" t="s">
        <v>330</v>
      </c>
      <c r="BXL205" t="s">
        <v>330</v>
      </c>
      <c r="BXM205" t="s">
        <v>330</v>
      </c>
      <c r="BXN205" t="s">
        <v>330</v>
      </c>
      <c r="BXO205" t="s">
        <v>330</v>
      </c>
      <c r="BXP205" t="s">
        <v>330</v>
      </c>
      <c r="BXQ205" t="s">
        <v>330</v>
      </c>
      <c r="BXR205" t="s">
        <v>330</v>
      </c>
      <c r="BXS205" t="s">
        <v>330</v>
      </c>
      <c r="BXT205" t="s">
        <v>330</v>
      </c>
      <c r="BXU205" t="s">
        <v>330</v>
      </c>
      <c r="BXV205" t="s">
        <v>330</v>
      </c>
      <c r="BXW205" t="s">
        <v>330</v>
      </c>
      <c r="BXX205" t="s">
        <v>330</v>
      </c>
      <c r="BXY205" t="s">
        <v>330</v>
      </c>
      <c r="BXZ205" t="s">
        <v>330</v>
      </c>
      <c r="BYA205" t="s">
        <v>330</v>
      </c>
      <c r="BYB205" t="s">
        <v>330</v>
      </c>
      <c r="BYC205" t="s">
        <v>330</v>
      </c>
      <c r="BYD205" t="s">
        <v>330</v>
      </c>
      <c r="BYE205" t="s">
        <v>330</v>
      </c>
      <c r="BYF205" t="s">
        <v>330</v>
      </c>
      <c r="BYG205" t="s">
        <v>330</v>
      </c>
      <c r="BYH205" t="s">
        <v>330</v>
      </c>
      <c r="BYI205" t="s">
        <v>330</v>
      </c>
      <c r="BYJ205" t="s">
        <v>330</v>
      </c>
      <c r="BYK205" t="s">
        <v>330</v>
      </c>
      <c r="BYL205" t="s">
        <v>330</v>
      </c>
      <c r="BYM205" t="s">
        <v>330</v>
      </c>
      <c r="BYN205" t="s">
        <v>330</v>
      </c>
      <c r="BYO205" t="s">
        <v>330</v>
      </c>
      <c r="BYP205" t="s">
        <v>330</v>
      </c>
      <c r="BYQ205" t="s">
        <v>330</v>
      </c>
      <c r="BYR205" t="s">
        <v>330</v>
      </c>
      <c r="BYS205" t="s">
        <v>330</v>
      </c>
      <c r="BYT205" t="s">
        <v>330</v>
      </c>
      <c r="BYU205" t="s">
        <v>330</v>
      </c>
      <c r="BYV205" t="s">
        <v>330</v>
      </c>
      <c r="BYW205" t="s">
        <v>330</v>
      </c>
      <c r="BYX205" t="s">
        <v>330</v>
      </c>
      <c r="BYY205" t="s">
        <v>330</v>
      </c>
      <c r="BYZ205" t="s">
        <v>330</v>
      </c>
      <c r="BZA205" t="s">
        <v>330</v>
      </c>
      <c r="BZB205" t="s">
        <v>330</v>
      </c>
      <c r="BZC205" t="s">
        <v>330</v>
      </c>
      <c r="BZD205" t="s">
        <v>330</v>
      </c>
      <c r="BZE205" t="s">
        <v>330</v>
      </c>
      <c r="BZF205" t="s">
        <v>330</v>
      </c>
      <c r="BZG205" t="s">
        <v>330</v>
      </c>
      <c r="BZH205" t="s">
        <v>330</v>
      </c>
      <c r="BZI205" t="s">
        <v>330</v>
      </c>
      <c r="BZJ205" t="s">
        <v>330</v>
      </c>
      <c r="BZK205" t="s">
        <v>330</v>
      </c>
      <c r="BZL205" t="s">
        <v>330</v>
      </c>
      <c r="BZM205" t="s">
        <v>330</v>
      </c>
      <c r="BZN205" t="s">
        <v>330</v>
      </c>
      <c r="BZO205" t="s">
        <v>330</v>
      </c>
      <c r="BZP205" t="s">
        <v>330</v>
      </c>
      <c r="BZQ205" t="s">
        <v>330</v>
      </c>
      <c r="BZR205" t="s">
        <v>330</v>
      </c>
      <c r="BZS205" t="s">
        <v>330</v>
      </c>
      <c r="BZT205" t="s">
        <v>330</v>
      </c>
      <c r="BZU205" t="s">
        <v>330</v>
      </c>
      <c r="BZV205" t="s">
        <v>330</v>
      </c>
      <c r="BZW205" t="s">
        <v>330</v>
      </c>
      <c r="BZX205" t="s">
        <v>330</v>
      </c>
      <c r="BZY205" t="s">
        <v>330</v>
      </c>
      <c r="BZZ205" t="s">
        <v>330</v>
      </c>
      <c r="CAA205" t="s">
        <v>330</v>
      </c>
      <c r="CAB205" t="s">
        <v>330</v>
      </c>
      <c r="CAC205" t="s">
        <v>330</v>
      </c>
      <c r="CAD205" t="s">
        <v>330</v>
      </c>
      <c r="CAE205" t="s">
        <v>330</v>
      </c>
      <c r="CAF205" t="s">
        <v>330</v>
      </c>
      <c r="CAG205" t="s">
        <v>330</v>
      </c>
      <c r="CAH205" t="s">
        <v>330</v>
      </c>
      <c r="CAI205" t="s">
        <v>330</v>
      </c>
      <c r="CAJ205" t="s">
        <v>330</v>
      </c>
      <c r="CAK205" t="s">
        <v>330</v>
      </c>
      <c r="CAL205" t="s">
        <v>330</v>
      </c>
      <c r="CAM205" t="s">
        <v>330</v>
      </c>
      <c r="CAN205" t="s">
        <v>330</v>
      </c>
      <c r="CAO205" t="s">
        <v>330</v>
      </c>
      <c r="CAP205" t="s">
        <v>330</v>
      </c>
      <c r="CAQ205" t="s">
        <v>330</v>
      </c>
      <c r="CAR205" t="s">
        <v>330</v>
      </c>
      <c r="CAS205" t="s">
        <v>330</v>
      </c>
      <c r="CAT205" t="s">
        <v>330</v>
      </c>
      <c r="CAU205" t="s">
        <v>330</v>
      </c>
      <c r="CAV205" t="s">
        <v>330</v>
      </c>
      <c r="CAW205" t="s">
        <v>330</v>
      </c>
      <c r="CAX205" t="s">
        <v>330</v>
      </c>
      <c r="CAY205" t="s">
        <v>330</v>
      </c>
      <c r="CAZ205" t="s">
        <v>330</v>
      </c>
      <c r="CBA205" t="s">
        <v>330</v>
      </c>
      <c r="CBB205" t="s">
        <v>330</v>
      </c>
      <c r="CBC205" t="s">
        <v>330</v>
      </c>
      <c r="CBD205" t="s">
        <v>330</v>
      </c>
      <c r="CBE205" t="s">
        <v>330</v>
      </c>
      <c r="CBF205" t="s">
        <v>330</v>
      </c>
      <c r="CBG205" t="s">
        <v>330</v>
      </c>
      <c r="CBH205" t="s">
        <v>330</v>
      </c>
      <c r="CBI205" t="s">
        <v>330</v>
      </c>
      <c r="CBJ205" t="s">
        <v>330</v>
      </c>
      <c r="CBK205" t="s">
        <v>330</v>
      </c>
      <c r="CBL205" t="s">
        <v>330</v>
      </c>
      <c r="CBM205" t="s">
        <v>330</v>
      </c>
      <c r="CBN205" t="s">
        <v>330</v>
      </c>
      <c r="CBO205" t="s">
        <v>330</v>
      </c>
      <c r="CBP205" t="s">
        <v>330</v>
      </c>
      <c r="CBQ205" t="s">
        <v>330</v>
      </c>
      <c r="CBR205" t="s">
        <v>330</v>
      </c>
      <c r="CBS205" t="s">
        <v>330</v>
      </c>
      <c r="CBT205" t="s">
        <v>330</v>
      </c>
      <c r="CBU205" t="s">
        <v>330</v>
      </c>
      <c r="CBV205" t="s">
        <v>330</v>
      </c>
      <c r="CBW205" t="s">
        <v>330</v>
      </c>
      <c r="CBX205" t="s">
        <v>330</v>
      </c>
      <c r="CBY205" t="s">
        <v>330</v>
      </c>
      <c r="CBZ205" t="s">
        <v>330</v>
      </c>
      <c r="CCA205" t="s">
        <v>330</v>
      </c>
      <c r="CCB205" t="s">
        <v>330</v>
      </c>
      <c r="CCC205" t="s">
        <v>330</v>
      </c>
      <c r="CCD205" t="s">
        <v>330</v>
      </c>
      <c r="CCE205" t="s">
        <v>330</v>
      </c>
      <c r="CCF205" t="s">
        <v>330</v>
      </c>
      <c r="CCG205" t="s">
        <v>330</v>
      </c>
      <c r="CCH205" t="s">
        <v>330</v>
      </c>
      <c r="CCI205" t="s">
        <v>330</v>
      </c>
      <c r="CCJ205" t="s">
        <v>330</v>
      </c>
      <c r="CCK205" t="s">
        <v>330</v>
      </c>
      <c r="CCL205" t="s">
        <v>330</v>
      </c>
      <c r="CCM205" t="s">
        <v>330</v>
      </c>
      <c r="CCN205" t="s">
        <v>330</v>
      </c>
      <c r="CCO205" t="s">
        <v>330</v>
      </c>
      <c r="CCP205" t="s">
        <v>330</v>
      </c>
      <c r="CCQ205" t="s">
        <v>330</v>
      </c>
      <c r="CCR205" t="s">
        <v>330</v>
      </c>
      <c r="CCS205" t="s">
        <v>330</v>
      </c>
      <c r="CCT205" t="s">
        <v>330</v>
      </c>
      <c r="CCU205" t="s">
        <v>330</v>
      </c>
      <c r="CCV205" t="s">
        <v>330</v>
      </c>
      <c r="CCW205" t="s">
        <v>330</v>
      </c>
      <c r="CCX205" t="s">
        <v>330</v>
      </c>
      <c r="CCY205" t="s">
        <v>330</v>
      </c>
      <c r="CCZ205" t="s">
        <v>330</v>
      </c>
      <c r="CDA205" t="s">
        <v>330</v>
      </c>
      <c r="CDB205" t="s">
        <v>330</v>
      </c>
      <c r="CDC205" t="s">
        <v>330</v>
      </c>
      <c r="CDD205" t="s">
        <v>330</v>
      </c>
      <c r="CDE205" t="s">
        <v>330</v>
      </c>
      <c r="CDF205" t="s">
        <v>330</v>
      </c>
      <c r="CDG205" t="s">
        <v>330</v>
      </c>
      <c r="CDH205" t="s">
        <v>330</v>
      </c>
      <c r="CDI205" t="s">
        <v>330</v>
      </c>
      <c r="CDJ205" t="s">
        <v>330</v>
      </c>
      <c r="CDK205" t="s">
        <v>330</v>
      </c>
      <c r="CDL205" t="s">
        <v>330</v>
      </c>
      <c r="CDM205" t="s">
        <v>330</v>
      </c>
      <c r="CDN205" t="s">
        <v>330</v>
      </c>
      <c r="CDO205" t="s">
        <v>330</v>
      </c>
      <c r="CDP205" t="s">
        <v>330</v>
      </c>
      <c r="CDQ205" t="s">
        <v>330</v>
      </c>
      <c r="CDR205" t="s">
        <v>330</v>
      </c>
      <c r="CDS205" t="s">
        <v>330</v>
      </c>
      <c r="CDT205" t="s">
        <v>330</v>
      </c>
      <c r="CDU205" t="s">
        <v>330</v>
      </c>
      <c r="CDV205" t="s">
        <v>330</v>
      </c>
      <c r="CDW205" t="s">
        <v>330</v>
      </c>
      <c r="CDX205" t="s">
        <v>330</v>
      </c>
      <c r="CDY205" t="s">
        <v>330</v>
      </c>
      <c r="CDZ205" t="s">
        <v>330</v>
      </c>
      <c r="CEA205" t="s">
        <v>330</v>
      </c>
      <c r="CEB205" t="s">
        <v>330</v>
      </c>
      <c r="CEC205" t="s">
        <v>330</v>
      </c>
      <c r="CED205" t="s">
        <v>330</v>
      </c>
      <c r="CEE205" t="s">
        <v>330</v>
      </c>
      <c r="CEF205" t="s">
        <v>330</v>
      </c>
      <c r="CEG205" t="s">
        <v>330</v>
      </c>
      <c r="CEH205" t="s">
        <v>330</v>
      </c>
      <c r="CEI205" t="s">
        <v>330</v>
      </c>
      <c r="CEJ205" t="s">
        <v>330</v>
      </c>
      <c r="CEK205" t="s">
        <v>330</v>
      </c>
      <c r="CEL205" t="s">
        <v>330</v>
      </c>
      <c r="CEM205" t="s">
        <v>330</v>
      </c>
      <c r="CEN205" t="s">
        <v>330</v>
      </c>
      <c r="CEO205" t="s">
        <v>330</v>
      </c>
      <c r="CEP205" t="s">
        <v>330</v>
      </c>
      <c r="CEQ205" t="s">
        <v>330</v>
      </c>
      <c r="CER205" t="s">
        <v>330</v>
      </c>
      <c r="CES205" t="s">
        <v>330</v>
      </c>
      <c r="CET205" t="s">
        <v>330</v>
      </c>
      <c r="CEU205" t="s">
        <v>330</v>
      </c>
      <c r="CEV205" t="s">
        <v>330</v>
      </c>
      <c r="CEW205" t="s">
        <v>330</v>
      </c>
      <c r="CEX205" t="s">
        <v>330</v>
      </c>
      <c r="CEY205" t="s">
        <v>330</v>
      </c>
      <c r="CEZ205" t="s">
        <v>330</v>
      </c>
      <c r="CFA205" t="s">
        <v>330</v>
      </c>
      <c r="CFB205" t="s">
        <v>330</v>
      </c>
      <c r="CFC205" t="s">
        <v>330</v>
      </c>
      <c r="CFD205" t="s">
        <v>330</v>
      </c>
      <c r="CFE205" t="s">
        <v>330</v>
      </c>
      <c r="CFF205" t="s">
        <v>330</v>
      </c>
      <c r="CFG205" t="s">
        <v>330</v>
      </c>
      <c r="CFH205" t="s">
        <v>330</v>
      </c>
      <c r="CFI205" t="s">
        <v>330</v>
      </c>
      <c r="CFJ205" t="s">
        <v>330</v>
      </c>
      <c r="CFK205" t="s">
        <v>330</v>
      </c>
      <c r="CFL205" t="s">
        <v>330</v>
      </c>
      <c r="CFM205" t="s">
        <v>330</v>
      </c>
      <c r="CFN205" t="s">
        <v>330</v>
      </c>
      <c r="CFO205" t="s">
        <v>330</v>
      </c>
      <c r="CFP205" t="s">
        <v>330</v>
      </c>
      <c r="CFQ205" t="s">
        <v>330</v>
      </c>
      <c r="CFR205" t="s">
        <v>330</v>
      </c>
      <c r="CFS205" t="s">
        <v>330</v>
      </c>
      <c r="CFT205" t="s">
        <v>330</v>
      </c>
      <c r="CFU205" t="s">
        <v>330</v>
      </c>
      <c r="CFV205" t="s">
        <v>330</v>
      </c>
      <c r="CFW205" t="s">
        <v>330</v>
      </c>
      <c r="CFX205" t="s">
        <v>330</v>
      </c>
      <c r="CFY205" t="s">
        <v>330</v>
      </c>
      <c r="CFZ205" t="s">
        <v>330</v>
      </c>
      <c r="CGA205" t="s">
        <v>330</v>
      </c>
      <c r="CGB205" t="s">
        <v>330</v>
      </c>
      <c r="CGC205" t="s">
        <v>330</v>
      </c>
      <c r="CGD205" t="s">
        <v>330</v>
      </c>
      <c r="CGE205" t="s">
        <v>330</v>
      </c>
      <c r="CGF205" t="s">
        <v>330</v>
      </c>
      <c r="CGG205" t="s">
        <v>330</v>
      </c>
      <c r="CGH205" t="s">
        <v>330</v>
      </c>
      <c r="CGI205" t="s">
        <v>330</v>
      </c>
      <c r="CGJ205" t="s">
        <v>330</v>
      </c>
      <c r="CGK205" t="s">
        <v>330</v>
      </c>
      <c r="CGL205" t="s">
        <v>330</v>
      </c>
      <c r="CGM205" t="s">
        <v>330</v>
      </c>
      <c r="CGN205" t="s">
        <v>330</v>
      </c>
      <c r="CGO205" t="s">
        <v>330</v>
      </c>
      <c r="CGP205" t="s">
        <v>330</v>
      </c>
      <c r="CGQ205" t="s">
        <v>330</v>
      </c>
      <c r="CGR205" t="s">
        <v>330</v>
      </c>
      <c r="CGS205" t="s">
        <v>330</v>
      </c>
      <c r="CGT205" t="s">
        <v>330</v>
      </c>
      <c r="CGU205" t="s">
        <v>330</v>
      </c>
      <c r="CGV205" t="s">
        <v>330</v>
      </c>
      <c r="CGW205" t="s">
        <v>330</v>
      </c>
      <c r="CGX205" t="s">
        <v>330</v>
      </c>
      <c r="CGY205" t="s">
        <v>330</v>
      </c>
      <c r="CGZ205" t="s">
        <v>330</v>
      </c>
      <c r="CHA205" t="s">
        <v>330</v>
      </c>
      <c r="CHB205" t="s">
        <v>330</v>
      </c>
      <c r="CHC205" t="s">
        <v>330</v>
      </c>
      <c r="CHD205" t="s">
        <v>330</v>
      </c>
      <c r="CHE205" t="s">
        <v>330</v>
      </c>
      <c r="CHF205" t="s">
        <v>330</v>
      </c>
      <c r="CHG205" t="s">
        <v>330</v>
      </c>
      <c r="CHH205" t="s">
        <v>330</v>
      </c>
      <c r="CHI205" t="s">
        <v>330</v>
      </c>
      <c r="CHJ205" t="s">
        <v>330</v>
      </c>
      <c r="CHK205" t="s">
        <v>330</v>
      </c>
      <c r="CHL205" t="s">
        <v>330</v>
      </c>
      <c r="CHM205" t="s">
        <v>330</v>
      </c>
      <c r="CHN205" t="s">
        <v>330</v>
      </c>
      <c r="CHO205" t="s">
        <v>330</v>
      </c>
      <c r="CHP205" t="s">
        <v>330</v>
      </c>
      <c r="CHQ205" t="s">
        <v>330</v>
      </c>
      <c r="CHR205" t="s">
        <v>330</v>
      </c>
      <c r="CHS205" t="s">
        <v>330</v>
      </c>
      <c r="CHT205" t="s">
        <v>330</v>
      </c>
      <c r="CHU205" t="s">
        <v>330</v>
      </c>
      <c r="CHV205" t="s">
        <v>330</v>
      </c>
      <c r="CHW205" t="s">
        <v>330</v>
      </c>
      <c r="CHX205" t="s">
        <v>330</v>
      </c>
      <c r="CHY205" t="s">
        <v>330</v>
      </c>
      <c r="CHZ205" t="s">
        <v>330</v>
      </c>
      <c r="CIA205" t="s">
        <v>330</v>
      </c>
      <c r="CIB205" t="s">
        <v>330</v>
      </c>
      <c r="CIC205" t="s">
        <v>330</v>
      </c>
      <c r="CID205" t="s">
        <v>330</v>
      </c>
      <c r="CIE205" t="s">
        <v>330</v>
      </c>
      <c r="CIF205" t="s">
        <v>330</v>
      </c>
      <c r="CIG205" t="s">
        <v>330</v>
      </c>
      <c r="CIH205" t="s">
        <v>330</v>
      </c>
      <c r="CII205" t="s">
        <v>330</v>
      </c>
      <c r="CIJ205" t="s">
        <v>330</v>
      </c>
      <c r="CIK205" t="s">
        <v>330</v>
      </c>
      <c r="CIL205" t="s">
        <v>330</v>
      </c>
      <c r="CIM205" t="s">
        <v>330</v>
      </c>
      <c r="CIN205" t="s">
        <v>330</v>
      </c>
      <c r="CIO205" t="s">
        <v>330</v>
      </c>
      <c r="CIP205" t="s">
        <v>330</v>
      </c>
      <c r="CIQ205" t="s">
        <v>330</v>
      </c>
      <c r="CIR205" t="s">
        <v>330</v>
      </c>
      <c r="CIS205" t="s">
        <v>330</v>
      </c>
      <c r="CIT205" t="s">
        <v>330</v>
      </c>
      <c r="CIU205" t="s">
        <v>330</v>
      </c>
      <c r="CIV205" t="s">
        <v>330</v>
      </c>
      <c r="CIW205" t="s">
        <v>330</v>
      </c>
      <c r="CIX205" t="s">
        <v>330</v>
      </c>
      <c r="CIY205" t="s">
        <v>330</v>
      </c>
      <c r="CIZ205" t="s">
        <v>330</v>
      </c>
      <c r="CJA205" t="s">
        <v>330</v>
      </c>
      <c r="CJB205" t="s">
        <v>330</v>
      </c>
      <c r="CJC205" t="s">
        <v>330</v>
      </c>
      <c r="CJD205" t="s">
        <v>330</v>
      </c>
      <c r="CJE205" t="s">
        <v>330</v>
      </c>
      <c r="CJF205" t="s">
        <v>330</v>
      </c>
      <c r="CJG205" t="s">
        <v>330</v>
      </c>
      <c r="CJH205" t="s">
        <v>330</v>
      </c>
      <c r="CJI205" t="s">
        <v>330</v>
      </c>
      <c r="CJJ205" t="s">
        <v>330</v>
      </c>
      <c r="CJK205" t="s">
        <v>330</v>
      </c>
      <c r="CJL205" t="s">
        <v>330</v>
      </c>
      <c r="CJM205" t="s">
        <v>330</v>
      </c>
      <c r="CJN205" t="s">
        <v>330</v>
      </c>
      <c r="CJO205" t="s">
        <v>330</v>
      </c>
      <c r="CJP205" t="s">
        <v>330</v>
      </c>
      <c r="CJQ205" t="s">
        <v>330</v>
      </c>
      <c r="CJR205" t="s">
        <v>330</v>
      </c>
      <c r="CJS205" t="s">
        <v>330</v>
      </c>
      <c r="CJT205" t="s">
        <v>330</v>
      </c>
      <c r="CJU205" t="s">
        <v>330</v>
      </c>
      <c r="CJV205" t="s">
        <v>330</v>
      </c>
      <c r="CJW205" t="s">
        <v>330</v>
      </c>
      <c r="CJX205" t="s">
        <v>330</v>
      </c>
      <c r="CJY205" t="s">
        <v>330</v>
      </c>
      <c r="CJZ205" t="s">
        <v>330</v>
      </c>
      <c r="CKA205" t="s">
        <v>330</v>
      </c>
      <c r="CKB205" t="s">
        <v>330</v>
      </c>
      <c r="CKC205" t="s">
        <v>330</v>
      </c>
      <c r="CKD205" t="s">
        <v>330</v>
      </c>
      <c r="CKE205" t="s">
        <v>330</v>
      </c>
      <c r="CKF205" t="s">
        <v>330</v>
      </c>
      <c r="CKG205" t="s">
        <v>330</v>
      </c>
      <c r="CKH205" t="s">
        <v>330</v>
      </c>
      <c r="CKI205" t="s">
        <v>330</v>
      </c>
      <c r="CKJ205" t="s">
        <v>330</v>
      </c>
      <c r="CKK205" t="s">
        <v>330</v>
      </c>
      <c r="CKL205" t="s">
        <v>330</v>
      </c>
      <c r="CKM205" t="s">
        <v>330</v>
      </c>
      <c r="CKN205" t="s">
        <v>330</v>
      </c>
      <c r="CKO205" t="s">
        <v>330</v>
      </c>
      <c r="CKP205" t="s">
        <v>330</v>
      </c>
      <c r="CKQ205" t="s">
        <v>330</v>
      </c>
      <c r="CKR205" t="s">
        <v>330</v>
      </c>
      <c r="CKS205" t="s">
        <v>330</v>
      </c>
      <c r="CKT205" t="s">
        <v>330</v>
      </c>
      <c r="CKU205" t="s">
        <v>330</v>
      </c>
      <c r="CKV205" t="s">
        <v>330</v>
      </c>
      <c r="CKW205" t="s">
        <v>330</v>
      </c>
      <c r="CKX205" t="s">
        <v>330</v>
      </c>
      <c r="CKY205" t="s">
        <v>330</v>
      </c>
      <c r="CKZ205" t="s">
        <v>330</v>
      </c>
      <c r="CLA205" t="s">
        <v>330</v>
      </c>
      <c r="CLB205" t="s">
        <v>330</v>
      </c>
      <c r="CLC205" t="s">
        <v>330</v>
      </c>
      <c r="CLD205" t="s">
        <v>330</v>
      </c>
      <c r="CLE205" t="s">
        <v>330</v>
      </c>
      <c r="CLF205" t="s">
        <v>330</v>
      </c>
      <c r="CLG205" t="s">
        <v>330</v>
      </c>
      <c r="CLH205" t="s">
        <v>330</v>
      </c>
      <c r="CLI205" t="s">
        <v>330</v>
      </c>
      <c r="CLJ205" t="s">
        <v>330</v>
      </c>
      <c r="CLK205" t="s">
        <v>330</v>
      </c>
      <c r="CLL205" t="s">
        <v>330</v>
      </c>
      <c r="CLM205" t="s">
        <v>330</v>
      </c>
      <c r="CLN205" t="s">
        <v>330</v>
      </c>
      <c r="CLO205" t="s">
        <v>330</v>
      </c>
      <c r="CLP205" t="s">
        <v>330</v>
      </c>
      <c r="CLQ205" t="s">
        <v>330</v>
      </c>
      <c r="CLR205" t="s">
        <v>330</v>
      </c>
      <c r="CLS205" t="s">
        <v>330</v>
      </c>
      <c r="CLT205" t="s">
        <v>330</v>
      </c>
      <c r="CLU205" t="s">
        <v>330</v>
      </c>
      <c r="CLV205" t="s">
        <v>330</v>
      </c>
      <c r="CLW205" t="s">
        <v>330</v>
      </c>
      <c r="CLX205" t="s">
        <v>330</v>
      </c>
      <c r="CLY205" t="s">
        <v>330</v>
      </c>
      <c r="CLZ205" t="s">
        <v>330</v>
      </c>
      <c r="CMA205" t="s">
        <v>330</v>
      </c>
      <c r="CMB205" t="s">
        <v>330</v>
      </c>
      <c r="CMC205" t="s">
        <v>330</v>
      </c>
      <c r="CMD205" t="s">
        <v>330</v>
      </c>
      <c r="CME205" t="s">
        <v>330</v>
      </c>
      <c r="CMF205" t="s">
        <v>330</v>
      </c>
      <c r="CMG205" t="s">
        <v>330</v>
      </c>
      <c r="CMH205" t="s">
        <v>330</v>
      </c>
      <c r="CMI205" t="s">
        <v>330</v>
      </c>
      <c r="CMJ205" t="s">
        <v>330</v>
      </c>
      <c r="CMK205" t="s">
        <v>330</v>
      </c>
      <c r="CML205" t="s">
        <v>330</v>
      </c>
      <c r="CMM205" t="s">
        <v>330</v>
      </c>
      <c r="CMN205" t="s">
        <v>330</v>
      </c>
      <c r="CMO205" t="s">
        <v>330</v>
      </c>
      <c r="CMP205" t="s">
        <v>330</v>
      </c>
      <c r="CMQ205" t="s">
        <v>330</v>
      </c>
      <c r="CMR205" t="s">
        <v>330</v>
      </c>
      <c r="CMS205" t="s">
        <v>330</v>
      </c>
      <c r="CMT205" t="s">
        <v>330</v>
      </c>
      <c r="CMU205" t="s">
        <v>330</v>
      </c>
      <c r="CMV205" t="s">
        <v>330</v>
      </c>
      <c r="CMW205" t="s">
        <v>330</v>
      </c>
      <c r="CMX205" t="s">
        <v>330</v>
      </c>
      <c r="CMY205" t="s">
        <v>330</v>
      </c>
      <c r="CMZ205" t="s">
        <v>330</v>
      </c>
      <c r="CNA205" t="s">
        <v>330</v>
      </c>
      <c r="CNB205" t="s">
        <v>330</v>
      </c>
      <c r="CNC205" t="s">
        <v>330</v>
      </c>
      <c r="CND205" t="s">
        <v>330</v>
      </c>
      <c r="CNE205" t="s">
        <v>330</v>
      </c>
      <c r="CNF205" t="s">
        <v>330</v>
      </c>
      <c r="CNG205" t="s">
        <v>330</v>
      </c>
      <c r="CNH205" t="s">
        <v>330</v>
      </c>
      <c r="CNI205" t="s">
        <v>330</v>
      </c>
      <c r="CNJ205" t="s">
        <v>330</v>
      </c>
      <c r="CNK205" t="s">
        <v>330</v>
      </c>
      <c r="CNL205" t="s">
        <v>330</v>
      </c>
      <c r="CNM205" t="s">
        <v>330</v>
      </c>
      <c r="CNN205" t="s">
        <v>330</v>
      </c>
      <c r="CNO205" t="s">
        <v>330</v>
      </c>
      <c r="CNP205" t="s">
        <v>330</v>
      </c>
      <c r="CNQ205" t="s">
        <v>330</v>
      </c>
      <c r="CNR205" t="s">
        <v>330</v>
      </c>
      <c r="CNS205" t="s">
        <v>330</v>
      </c>
      <c r="CNT205" t="s">
        <v>330</v>
      </c>
      <c r="CNU205" t="s">
        <v>330</v>
      </c>
      <c r="CNV205" t="s">
        <v>330</v>
      </c>
      <c r="CNW205" t="s">
        <v>330</v>
      </c>
      <c r="CNX205" t="s">
        <v>330</v>
      </c>
      <c r="CNY205" t="s">
        <v>330</v>
      </c>
      <c r="CNZ205" t="s">
        <v>330</v>
      </c>
      <c r="COA205" t="s">
        <v>330</v>
      </c>
      <c r="COB205" t="s">
        <v>330</v>
      </c>
      <c r="COC205" t="s">
        <v>330</v>
      </c>
      <c r="COD205" t="s">
        <v>330</v>
      </c>
      <c r="COE205" t="s">
        <v>330</v>
      </c>
      <c r="COF205" t="s">
        <v>330</v>
      </c>
      <c r="COG205" t="s">
        <v>330</v>
      </c>
      <c r="COH205" t="s">
        <v>330</v>
      </c>
      <c r="COI205" t="s">
        <v>330</v>
      </c>
      <c r="COJ205" t="s">
        <v>330</v>
      </c>
      <c r="COK205" t="s">
        <v>330</v>
      </c>
      <c r="COL205" t="s">
        <v>330</v>
      </c>
      <c r="COM205" t="s">
        <v>330</v>
      </c>
      <c r="CON205" t="s">
        <v>330</v>
      </c>
      <c r="COO205" t="s">
        <v>330</v>
      </c>
      <c r="COP205" t="s">
        <v>330</v>
      </c>
      <c r="COQ205" t="s">
        <v>330</v>
      </c>
      <c r="COR205" t="s">
        <v>330</v>
      </c>
      <c r="COS205" t="s">
        <v>330</v>
      </c>
      <c r="COT205" t="s">
        <v>330</v>
      </c>
      <c r="COU205" t="s">
        <v>330</v>
      </c>
      <c r="COV205" t="s">
        <v>330</v>
      </c>
      <c r="COW205" t="s">
        <v>330</v>
      </c>
      <c r="COX205" t="s">
        <v>330</v>
      </c>
      <c r="COY205" t="s">
        <v>330</v>
      </c>
      <c r="COZ205" t="s">
        <v>330</v>
      </c>
      <c r="CPA205" t="s">
        <v>330</v>
      </c>
      <c r="CPB205" t="s">
        <v>330</v>
      </c>
      <c r="CPC205" t="s">
        <v>330</v>
      </c>
      <c r="CPD205" t="s">
        <v>330</v>
      </c>
      <c r="CPE205" t="s">
        <v>330</v>
      </c>
      <c r="CPF205" t="s">
        <v>330</v>
      </c>
      <c r="CPG205" t="s">
        <v>330</v>
      </c>
      <c r="CPH205" t="s">
        <v>330</v>
      </c>
      <c r="CPI205" t="s">
        <v>330</v>
      </c>
      <c r="CPJ205" t="s">
        <v>330</v>
      </c>
      <c r="CPK205" t="s">
        <v>330</v>
      </c>
      <c r="CPL205" t="s">
        <v>330</v>
      </c>
      <c r="CPM205" t="s">
        <v>330</v>
      </c>
      <c r="CPN205" t="s">
        <v>330</v>
      </c>
      <c r="CPO205" t="s">
        <v>330</v>
      </c>
      <c r="CPP205" t="s">
        <v>330</v>
      </c>
      <c r="CPQ205" t="s">
        <v>330</v>
      </c>
      <c r="CPR205" t="s">
        <v>330</v>
      </c>
      <c r="CPS205" t="s">
        <v>330</v>
      </c>
      <c r="CPT205" t="s">
        <v>330</v>
      </c>
      <c r="CPU205" t="s">
        <v>330</v>
      </c>
      <c r="CPV205" t="s">
        <v>330</v>
      </c>
      <c r="CPW205" t="s">
        <v>330</v>
      </c>
      <c r="CPX205" t="s">
        <v>330</v>
      </c>
      <c r="CPY205" t="s">
        <v>330</v>
      </c>
      <c r="CPZ205" t="s">
        <v>330</v>
      </c>
      <c r="CQA205" t="s">
        <v>330</v>
      </c>
      <c r="CQB205" t="s">
        <v>330</v>
      </c>
      <c r="CQC205" t="s">
        <v>330</v>
      </c>
      <c r="CQD205" t="s">
        <v>330</v>
      </c>
      <c r="CQE205" t="s">
        <v>330</v>
      </c>
      <c r="CQF205" t="s">
        <v>330</v>
      </c>
      <c r="CQG205" t="s">
        <v>330</v>
      </c>
      <c r="CQH205" t="s">
        <v>330</v>
      </c>
      <c r="CQI205" t="s">
        <v>330</v>
      </c>
      <c r="CQJ205" t="s">
        <v>330</v>
      </c>
      <c r="CQK205" t="s">
        <v>330</v>
      </c>
      <c r="CQL205" t="s">
        <v>330</v>
      </c>
      <c r="CQM205" t="s">
        <v>330</v>
      </c>
      <c r="CQN205" t="s">
        <v>330</v>
      </c>
      <c r="CQO205" t="s">
        <v>330</v>
      </c>
      <c r="CQP205" t="s">
        <v>330</v>
      </c>
      <c r="CQQ205" t="s">
        <v>330</v>
      </c>
      <c r="CQR205" t="s">
        <v>330</v>
      </c>
      <c r="CQS205" t="s">
        <v>330</v>
      </c>
      <c r="CQT205" t="s">
        <v>330</v>
      </c>
      <c r="CQU205" t="s">
        <v>330</v>
      </c>
      <c r="CQV205" t="s">
        <v>330</v>
      </c>
      <c r="CQW205" t="s">
        <v>330</v>
      </c>
      <c r="CQX205" t="s">
        <v>330</v>
      </c>
      <c r="CQY205" t="s">
        <v>330</v>
      </c>
      <c r="CQZ205" t="s">
        <v>330</v>
      </c>
      <c r="CRA205" t="s">
        <v>330</v>
      </c>
      <c r="CRB205" t="s">
        <v>330</v>
      </c>
      <c r="CRC205" t="s">
        <v>330</v>
      </c>
      <c r="CRD205" t="s">
        <v>330</v>
      </c>
      <c r="CRE205" t="s">
        <v>330</v>
      </c>
      <c r="CRF205" t="s">
        <v>330</v>
      </c>
      <c r="CRG205" t="s">
        <v>330</v>
      </c>
      <c r="CRH205" t="s">
        <v>330</v>
      </c>
      <c r="CRI205" t="s">
        <v>330</v>
      </c>
      <c r="CRJ205" t="s">
        <v>330</v>
      </c>
      <c r="CRK205" t="s">
        <v>330</v>
      </c>
      <c r="CRL205" t="s">
        <v>330</v>
      </c>
      <c r="CRM205" t="s">
        <v>330</v>
      </c>
      <c r="CRN205" t="s">
        <v>330</v>
      </c>
      <c r="CRO205" t="s">
        <v>330</v>
      </c>
      <c r="CRP205" t="s">
        <v>330</v>
      </c>
      <c r="CRQ205" t="s">
        <v>330</v>
      </c>
      <c r="CRR205" t="s">
        <v>330</v>
      </c>
      <c r="CRS205" t="s">
        <v>330</v>
      </c>
      <c r="CRT205" t="s">
        <v>330</v>
      </c>
      <c r="CRU205" t="s">
        <v>330</v>
      </c>
      <c r="CRV205" t="s">
        <v>330</v>
      </c>
      <c r="CRW205" t="s">
        <v>330</v>
      </c>
      <c r="CRX205" t="s">
        <v>330</v>
      </c>
      <c r="CRY205" t="s">
        <v>330</v>
      </c>
      <c r="CRZ205" t="s">
        <v>330</v>
      </c>
      <c r="CSA205" t="s">
        <v>330</v>
      </c>
      <c r="CSB205" t="s">
        <v>330</v>
      </c>
      <c r="CSC205" t="s">
        <v>330</v>
      </c>
      <c r="CSD205" t="s">
        <v>330</v>
      </c>
      <c r="CSE205" t="s">
        <v>330</v>
      </c>
      <c r="CSF205" t="s">
        <v>330</v>
      </c>
      <c r="CSG205" t="s">
        <v>330</v>
      </c>
      <c r="CSH205" t="s">
        <v>330</v>
      </c>
      <c r="CSI205" t="s">
        <v>330</v>
      </c>
      <c r="CSJ205" t="s">
        <v>330</v>
      </c>
      <c r="CSK205" t="s">
        <v>330</v>
      </c>
      <c r="CSL205" t="s">
        <v>330</v>
      </c>
      <c r="CSM205" t="s">
        <v>330</v>
      </c>
      <c r="CSN205" t="s">
        <v>330</v>
      </c>
      <c r="CSO205" t="s">
        <v>330</v>
      </c>
      <c r="CSP205" t="s">
        <v>330</v>
      </c>
      <c r="CSQ205" t="s">
        <v>330</v>
      </c>
      <c r="CSR205" t="s">
        <v>330</v>
      </c>
      <c r="CSS205" t="s">
        <v>330</v>
      </c>
      <c r="CST205" t="s">
        <v>330</v>
      </c>
      <c r="CSU205" t="s">
        <v>330</v>
      </c>
      <c r="CSV205" t="s">
        <v>330</v>
      </c>
      <c r="CSW205" t="s">
        <v>330</v>
      </c>
      <c r="CSX205" t="s">
        <v>330</v>
      </c>
      <c r="CSY205" t="s">
        <v>330</v>
      </c>
      <c r="CSZ205" t="s">
        <v>330</v>
      </c>
      <c r="CTA205" t="s">
        <v>330</v>
      </c>
      <c r="CTB205" t="s">
        <v>330</v>
      </c>
      <c r="CTC205" t="s">
        <v>330</v>
      </c>
      <c r="CTD205" t="s">
        <v>330</v>
      </c>
      <c r="CTE205" t="s">
        <v>330</v>
      </c>
      <c r="CTF205" t="s">
        <v>330</v>
      </c>
      <c r="CTG205" t="s">
        <v>330</v>
      </c>
      <c r="CTH205" t="s">
        <v>330</v>
      </c>
      <c r="CTI205" t="s">
        <v>330</v>
      </c>
      <c r="CTJ205" t="s">
        <v>330</v>
      </c>
      <c r="CTK205" t="s">
        <v>330</v>
      </c>
      <c r="CTL205" t="s">
        <v>330</v>
      </c>
      <c r="CTM205" t="s">
        <v>330</v>
      </c>
      <c r="CTN205" t="s">
        <v>330</v>
      </c>
      <c r="CTO205" t="s">
        <v>330</v>
      </c>
      <c r="CTP205" t="s">
        <v>330</v>
      </c>
      <c r="CTQ205" t="s">
        <v>330</v>
      </c>
      <c r="CTR205" t="s">
        <v>330</v>
      </c>
      <c r="CTS205" t="s">
        <v>330</v>
      </c>
      <c r="CTT205" t="s">
        <v>330</v>
      </c>
      <c r="CTU205" t="s">
        <v>330</v>
      </c>
      <c r="CTV205" t="s">
        <v>330</v>
      </c>
      <c r="CTW205" t="s">
        <v>330</v>
      </c>
      <c r="CTX205" t="s">
        <v>330</v>
      </c>
      <c r="CTY205" t="s">
        <v>330</v>
      </c>
      <c r="CTZ205" t="s">
        <v>330</v>
      </c>
      <c r="CUA205" t="s">
        <v>330</v>
      </c>
      <c r="CUB205" t="s">
        <v>330</v>
      </c>
      <c r="CUC205" t="s">
        <v>330</v>
      </c>
      <c r="CUD205" t="s">
        <v>330</v>
      </c>
      <c r="CUE205" t="s">
        <v>330</v>
      </c>
      <c r="CUF205" t="s">
        <v>330</v>
      </c>
      <c r="CUG205" t="s">
        <v>330</v>
      </c>
      <c r="CUH205" t="s">
        <v>330</v>
      </c>
      <c r="CUI205" t="s">
        <v>330</v>
      </c>
      <c r="CUJ205" t="s">
        <v>330</v>
      </c>
      <c r="CUK205" t="s">
        <v>330</v>
      </c>
      <c r="CUL205" t="s">
        <v>330</v>
      </c>
      <c r="CUM205" t="s">
        <v>330</v>
      </c>
      <c r="CUN205" t="s">
        <v>330</v>
      </c>
      <c r="CUO205" t="s">
        <v>330</v>
      </c>
      <c r="CUP205" t="s">
        <v>330</v>
      </c>
      <c r="CUQ205" t="s">
        <v>330</v>
      </c>
      <c r="CUR205" t="s">
        <v>330</v>
      </c>
      <c r="CUS205" t="s">
        <v>330</v>
      </c>
      <c r="CUT205" t="s">
        <v>330</v>
      </c>
      <c r="CUU205" t="s">
        <v>330</v>
      </c>
      <c r="CUV205" t="s">
        <v>330</v>
      </c>
      <c r="CUW205" t="s">
        <v>330</v>
      </c>
      <c r="CUX205" t="s">
        <v>330</v>
      </c>
      <c r="CUY205" t="s">
        <v>330</v>
      </c>
      <c r="CUZ205" t="s">
        <v>330</v>
      </c>
      <c r="CVA205" t="s">
        <v>330</v>
      </c>
      <c r="CVB205" t="s">
        <v>330</v>
      </c>
      <c r="CVC205" t="s">
        <v>330</v>
      </c>
      <c r="CVD205" t="s">
        <v>330</v>
      </c>
      <c r="CVE205" t="s">
        <v>330</v>
      </c>
      <c r="CVF205" t="s">
        <v>330</v>
      </c>
      <c r="CVG205" t="s">
        <v>330</v>
      </c>
      <c r="CVH205" t="s">
        <v>330</v>
      </c>
      <c r="CVI205" t="s">
        <v>330</v>
      </c>
      <c r="CVJ205" t="s">
        <v>330</v>
      </c>
      <c r="CVK205" t="s">
        <v>330</v>
      </c>
      <c r="CVL205" t="s">
        <v>330</v>
      </c>
      <c r="CVM205" t="s">
        <v>330</v>
      </c>
      <c r="CVN205" t="s">
        <v>330</v>
      </c>
      <c r="CVO205" t="s">
        <v>330</v>
      </c>
      <c r="CVP205" t="s">
        <v>330</v>
      </c>
      <c r="CVQ205" t="s">
        <v>330</v>
      </c>
      <c r="CVR205" t="s">
        <v>330</v>
      </c>
      <c r="CVS205" t="s">
        <v>330</v>
      </c>
      <c r="CVT205" t="s">
        <v>330</v>
      </c>
      <c r="CVU205" t="s">
        <v>330</v>
      </c>
      <c r="CVV205" t="s">
        <v>330</v>
      </c>
      <c r="CVW205" t="s">
        <v>330</v>
      </c>
      <c r="CVX205" t="s">
        <v>330</v>
      </c>
      <c r="CVY205" t="s">
        <v>330</v>
      </c>
      <c r="CVZ205" t="s">
        <v>330</v>
      </c>
      <c r="CWA205" t="s">
        <v>330</v>
      </c>
      <c r="CWB205" t="s">
        <v>330</v>
      </c>
      <c r="CWC205" t="s">
        <v>330</v>
      </c>
      <c r="CWD205" t="s">
        <v>330</v>
      </c>
      <c r="CWE205" t="s">
        <v>330</v>
      </c>
      <c r="CWF205" t="s">
        <v>330</v>
      </c>
      <c r="CWG205" t="s">
        <v>330</v>
      </c>
      <c r="CWH205" t="s">
        <v>330</v>
      </c>
      <c r="CWI205" t="s">
        <v>330</v>
      </c>
      <c r="CWJ205" t="s">
        <v>330</v>
      </c>
      <c r="CWK205" t="s">
        <v>330</v>
      </c>
      <c r="CWL205" t="s">
        <v>330</v>
      </c>
      <c r="CWM205" t="s">
        <v>330</v>
      </c>
      <c r="CWN205" t="s">
        <v>330</v>
      </c>
      <c r="CWO205" t="s">
        <v>330</v>
      </c>
      <c r="CWP205" t="s">
        <v>330</v>
      </c>
      <c r="CWQ205" t="s">
        <v>330</v>
      </c>
      <c r="CWR205" t="s">
        <v>330</v>
      </c>
      <c r="CWS205" t="s">
        <v>330</v>
      </c>
      <c r="CWT205" t="s">
        <v>330</v>
      </c>
      <c r="CWU205" t="s">
        <v>330</v>
      </c>
      <c r="CWV205" t="s">
        <v>330</v>
      </c>
      <c r="CWW205" t="s">
        <v>330</v>
      </c>
      <c r="CWX205" t="s">
        <v>330</v>
      </c>
      <c r="CWY205" t="s">
        <v>330</v>
      </c>
      <c r="CWZ205" t="s">
        <v>330</v>
      </c>
      <c r="CXA205" t="s">
        <v>330</v>
      </c>
      <c r="CXB205" t="s">
        <v>330</v>
      </c>
      <c r="CXC205" t="s">
        <v>330</v>
      </c>
      <c r="CXD205" t="s">
        <v>330</v>
      </c>
      <c r="CXE205" t="s">
        <v>330</v>
      </c>
      <c r="CXF205" t="s">
        <v>330</v>
      </c>
      <c r="CXG205" t="s">
        <v>330</v>
      </c>
      <c r="CXH205" t="s">
        <v>330</v>
      </c>
      <c r="CXI205" t="s">
        <v>330</v>
      </c>
      <c r="CXJ205" t="s">
        <v>330</v>
      </c>
      <c r="CXK205" t="s">
        <v>330</v>
      </c>
      <c r="CXL205" t="s">
        <v>330</v>
      </c>
      <c r="CXM205" t="s">
        <v>330</v>
      </c>
      <c r="CXN205" t="s">
        <v>330</v>
      </c>
      <c r="CXO205" t="s">
        <v>330</v>
      </c>
      <c r="CXP205" t="s">
        <v>330</v>
      </c>
      <c r="CXQ205" t="s">
        <v>330</v>
      </c>
      <c r="CXR205" t="s">
        <v>330</v>
      </c>
      <c r="CXS205" t="s">
        <v>330</v>
      </c>
      <c r="CXT205" t="s">
        <v>330</v>
      </c>
      <c r="CXU205" t="s">
        <v>330</v>
      </c>
      <c r="CXV205" t="s">
        <v>330</v>
      </c>
      <c r="CXW205" t="s">
        <v>330</v>
      </c>
      <c r="CXX205" t="s">
        <v>330</v>
      </c>
      <c r="CXY205" t="s">
        <v>330</v>
      </c>
      <c r="CXZ205" t="s">
        <v>330</v>
      </c>
      <c r="CYA205" t="s">
        <v>330</v>
      </c>
      <c r="CYB205" t="s">
        <v>330</v>
      </c>
      <c r="CYC205" t="s">
        <v>330</v>
      </c>
      <c r="CYD205" t="s">
        <v>330</v>
      </c>
      <c r="CYE205" t="s">
        <v>330</v>
      </c>
      <c r="CYF205" t="s">
        <v>330</v>
      </c>
      <c r="CYG205" t="s">
        <v>330</v>
      </c>
      <c r="CYH205" t="s">
        <v>330</v>
      </c>
      <c r="CYI205" t="s">
        <v>330</v>
      </c>
      <c r="CYJ205" t="s">
        <v>330</v>
      </c>
      <c r="CYK205" t="s">
        <v>330</v>
      </c>
      <c r="CYL205" t="s">
        <v>330</v>
      </c>
      <c r="CYM205" t="s">
        <v>330</v>
      </c>
      <c r="CYN205" t="s">
        <v>330</v>
      </c>
      <c r="CYO205" t="s">
        <v>330</v>
      </c>
      <c r="CYP205" t="s">
        <v>330</v>
      </c>
      <c r="CYQ205" t="s">
        <v>330</v>
      </c>
      <c r="CYR205" t="s">
        <v>330</v>
      </c>
      <c r="CYS205" t="s">
        <v>330</v>
      </c>
      <c r="CYT205" t="s">
        <v>330</v>
      </c>
      <c r="CYU205" t="s">
        <v>330</v>
      </c>
      <c r="CYV205" t="s">
        <v>330</v>
      </c>
      <c r="CYW205" t="s">
        <v>330</v>
      </c>
      <c r="CYX205" t="s">
        <v>330</v>
      </c>
      <c r="CYY205" t="s">
        <v>330</v>
      </c>
      <c r="CYZ205" t="s">
        <v>330</v>
      </c>
      <c r="CZA205" t="s">
        <v>330</v>
      </c>
      <c r="CZB205" t="s">
        <v>330</v>
      </c>
      <c r="CZC205" t="s">
        <v>330</v>
      </c>
      <c r="CZD205" t="s">
        <v>330</v>
      </c>
      <c r="CZE205" t="s">
        <v>330</v>
      </c>
      <c r="CZF205" t="s">
        <v>330</v>
      </c>
      <c r="CZG205" t="s">
        <v>330</v>
      </c>
      <c r="CZH205" t="s">
        <v>330</v>
      </c>
      <c r="CZI205" t="s">
        <v>330</v>
      </c>
      <c r="CZJ205" t="s">
        <v>330</v>
      </c>
      <c r="CZK205" t="s">
        <v>330</v>
      </c>
      <c r="CZL205" t="s">
        <v>330</v>
      </c>
      <c r="CZM205" t="s">
        <v>330</v>
      </c>
      <c r="CZN205" t="s">
        <v>330</v>
      </c>
      <c r="CZO205" t="s">
        <v>330</v>
      </c>
      <c r="CZP205" t="s">
        <v>330</v>
      </c>
      <c r="CZQ205" t="s">
        <v>330</v>
      </c>
      <c r="CZR205" t="s">
        <v>330</v>
      </c>
      <c r="CZS205" t="s">
        <v>330</v>
      </c>
      <c r="CZT205" t="s">
        <v>330</v>
      </c>
      <c r="CZU205" t="s">
        <v>330</v>
      </c>
      <c r="CZV205" t="s">
        <v>330</v>
      </c>
      <c r="CZW205" t="s">
        <v>330</v>
      </c>
      <c r="CZX205" t="s">
        <v>330</v>
      </c>
      <c r="CZY205" t="s">
        <v>330</v>
      </c>
      <c r="CZZ205" t="s">
        <v>330</v>
      </c>
      <c r="DAA205" t="s">
        <v>330</v>
      </c>
      <c r="DAB205" t="s">
        <v>330</v>
      </c>
      <c r="DAC205" t="s">
        <v>330</v>
      </c>
      <c r="DAD205" t="s">
        <v>330</v>
      </c>
      <c r="DAE205" t="s">
        <v>330</v>
      </c>
      <c r="DAF205" t="s">
        <v>330</v>
      </c>
      <c r="DAG205" t="s">
        <v>330</v>
      </c>
      <c r="DAH205" t="s">
        <v>330</v>
      </c>
      <c r="DAI205" t="s">
        <v>330</v>
      </c>
      <c r="DAJ205" t="s">
        <v>330</v>
      </c>
      <c r="DAK205" t="s">
        <v>330</v>
      </c>
      <c r="DAL205" t="s">
        <v>330</v>
      </c>
      <c r="DAM205" t="s">
        <v>330</v>
      </c>
      <c r="DAN205" t="s">
        <v>330</v>
      </c>
      <c r="DAO205" t="s">
        <v>330</v>
      </c>
      <c r="DAP205" t="s">
        <v>330</v>
      </c>
      <c r="DAQ205" t="s">
        <v>330</v>
      </c>
      <c r="DAR205" t="s">
        <v>330</v>
      </c>
      <c r="DAS205" t="s">
        <v>330</v>
      </c>
      <c r="DAT205" t="s">
        <v>330</v>
      </c>
      <c r="DAU205" t="s">
        <v>330</v>
      </c>
      <c r="DAV205" t="s">
        <v>330</v>
      </c>
      <c r="DAW205" t="s">
        <v>330</v>
      </c>
      <c r="DAX205" t="s">
        <v>330</v>
      </c>
      <c r="DAY205" t="s">
        <v>330</v>
      </c>
      <c r="DAZ205" t="s">
        <v>330</v>
      </c>
      <c r="DBA205" t="s">
        <v>330</v>
      </c>
      <c r="DBB205" t="s">
        <v>330</v>
      </c>
      <c r="DBC205" t="s">
        <v>330</v>
      </c>
      <c r="DBD205" t="s">
        <v>330</v>
      </c>
      <c r="DBE205" t="s">
        <v>330</v>
      </c>
      <c r="DBF205" t="s">
        <v>330</v>
      </c>
      <c r="DBG205" t="s">
        <v>330</v>
      </c>
      <c r="DBH205" t="s">
        <v>330</v>
      </c>
      <c r="DBI205" t="s">
        <v>330</v>
      </c>
      <c r="DBJ205" t="s">
        <v>330</v>
      </c>
      <c r="DBK205" t="s">
        <v>330</v>
      </c>
      <c r="DBL205" t="s">
        <v>330</v>
      </c>
      <c r="DBM205" t="s">
        <v>330</v>
      </c>
      <c r="DBN205" t="s">
        <v>330</v>
      </c>
      <c r="DBO205" t="s">
        <v>330</v>
      </c>
      <c r="DBP205" t="s">
        <v>330</v>
      </c>
      <c r="DBQ205" t="s">
        <v>330</v>
      </c>
      <c r="DBR205" t="s">
        <v>330</v>
      </c>
      <c r="DBS205" t="s">
        <v>330</v>
      </c>
      <c r="DBT205" t="s">
        <v>330</v>
      </c>
      <c r="DBU205" t="s">
        <v>330</v>
      </c>
      <c r="DBV205" t="s">
        <v>330</v>
      </c>
      <c r="DBW205" t="s">
        <v>330</v>
      </c>
      <c r="DBX205" t="s">
        <v>330</v>
      </c>
      <c r="DBY205" t="s">
        <v>330</v>
      </c>
      <c r="DBZ205" t="s">
        <v>330</v>
      </c>
      <c r="DCA205" t="s">
        <v>330</v>
      </c>
      <c r="DCB205" t="s">
        <v>330</v>
      </c>
      <c r="DCC205" t="s">
        <v>330</v>
      </c>
      <c r="DCD205" t="s">
        <v>330</v>
      </c>
      <c r="DCE205" t="s">
        <v>330</v>
      </c>
      <c r="DCF205" t="s">
        <v>330</v>
      </c>
      <c r="DCG205" t="s">
        <v>330</v>
      </c>
      <c r="DCH205" t="s">
        <v>330</v>
      </c>
      <c r="DCI205" t="s">
        <v>330</v>
      </c>
      <c r="DCJ205" t="s">
        <v>330</v>
      </c>
      <c r="DCK205" t="s">
        <v>330</v>
      </c>
      <c r="DCL205" t="s">
        <v>330</v>
      </c>
      <c r="DCM205" t="s">
        <v>330</v>
      </c>
      <c r="DCN205" t="s">
        <v>330</v>
      </c>
      <c r="DCO205" t="s">
        <v>330</v>
      </c>
      <c r="DCP205" t="s">
        <v>330</v>
      </c>
      <c r="DCQ205" t="s">
        <v>330</v>
      </c>
      <c r="DCR205" t="s">
        <v>330</v>
      </c>
      <c r="DCS205" t="s">
        <v>330</v>
      </c>
      <c r="DCT205" t="s">
        <v>330</v>
      </c>
      <c r="DCU205" t="s">
        <v>330</v>
      </c>
      <c r="DCV205" t="s">
        <v>330</v>
      </c>
      <c r="DCW205" t="s">
        <v>330</v>
      </c>
      <c r="DCX205" t="s">
        <v>330</v>
      </c>
      <c r="DCY205" t="s">
        <v>330</v>
      </c>
      <c r="DCZ205" t="s">
        <v>330</v>
      </c>
      <c r="DDA205" t="s">
        <v>330</v>
      </c>
      <c r="DDB205" t="s">
        <v>330</v>
      </c>
      <c r="DDC205" t="s">
        <v>330</v>
      </c>
      <c r="DDD205" t="s">
        <v>330</v>
      </c>
      <c r="DDE205" t="s">
        <v>330</v>
      </c>
      <c r="DDF205" t="s">
        <v>330</v>
      </c>
      <c r="DDG205" t="s">
        <v>330</v>
      </c>
      <c r="DDH205" t="s">
        <v>330</v>
      </c>
      <c r="DDI205" t="s">
        <v>330</v>
      </c>
      <c r="DDJ205" t="s">
        <v>330</v>
      </c>
      <c r="DDK205" t="s">
        <v>330</v>
      </c>
      <c r="DDL205" t="s">
        <v>330</v>
      </c>
      <c r="DDM205" t="s">
        <v>330</v>
      </c>
      <c r="DDN205" t="s">
        <v>330</v>
      </c>
      <c r="DDO205" t="s">
        <v>330</v>
      </c>
      <c r="DDP205" t="s">
        <v>330</v>
      </c>
      <c r="DDQ205" t="s">
        <v>330</v>
      </c>
      <c r="DDR205" t="s">
        <v>330</v>
      </c>
      <c r="DDS205" t="s">
        <v>330</v>
      </c>
      <c r="DDT205" t="s">
        <v>330</v>
      </c>
      <c r="DDU205" t="s">
        <v>330</v>
      </c>
      <c r="DDV205" t="s">
        <v>330</v>
      </c>
      <c r="DDW205" t="s">
        <v>330</v>
      </c>
      <c r="DDX205" t="s">
        <v>330</v>
      </c>
      <c r="DDY205" t="s">
        <v>330</v>
      </c>
      <c r="DDZ205" t="s">
        <v>330</v>
      </c>
      <c r="DEA205" t="s">
        <v>330</v>
      </c>
      <c r="DEB205" t="s">
        <v>330</v>
      </c>
      <c r="DEC205" t="s">
        <v>330</v>
      </c>
      <c r="DED205" t="s">
        <v>330</v>
      </c>
      <c r="DEE205" t="s">
        <v>330</v>
      </c>
      <c r="DEF205" t="s">
        <v>330</v>
      </c>
      <c r="DEG205" t="s">
        <v>330</v>
      </c>
      <c r="DEH205" t="s">
        <v>330</v>
      </c>
      <c r="DEI205" t="s">
        <v>330</v>
      </c>
      <c r="DEJ205" t="s">
        <v>330</v>
      </c>
      <c r="DEK205" t="s">
        <v>330</v>
      </c>
      <c r="DEL205" t="s">
        <v>330</v>
      </c>
      <c r="DEM205" t="s">
        <v>330</v>
      </c>
      <c r="DEN205" t="s">
        <v>330</v>
      </c>
      <c r="DEO205" t="s">
        <v>330</v>
      </c>
      <c r="DEP205" t="s">
        <v>330</v>
      </c>
      <c r="DEQ205" t="s">
        <v>330</v>
      </c>
      <c r="DER205" t="s">
        <v>330</v>
      </c>
      <c r="DES205" t="s">
        <v>330</v>
      </c>
      <c r="DET205" t="s">
        <v>330</v>
      </c>
      <c r="DEU205" t="s">
        <v>330</v>
      </c>
      <c r="DEV205" t="s">
        <v>330</v>
      </c>
      <c r="DEW205" t="s">
        <v>330</v>
      </c>
      <c r="DEX205" t="s">
        <v>330</v>
      </c>
      <c r="DEY205" t="s">
        <v>330</v>
      </c>
      <c r="DEZ205" t="s">
        <v>330</v>
      </c>
      <c r="DFA205" t="s">
        <v>330</v>
      </c>
      <c r="DFB205" t="s">
        <v>330</v>
      </c>
      <c r="DFC205" t="s">
        <v>330</v>
      </c>
      <c r="DFD205" t="s">
        <v>330</v>
      </c>
      <c r="DFE205" t="s">
        <v>330</v>
      </c>
      <c r="DFF205" t="s">
        <v>330</v>
      </c>
      <c r="DFG205" t="s">
        <v>330</v>
      </c>
      <c r="DFH205" t="s">
        <v>330</v>
      </c>
      <c r="DFI205" t="s">
        <v>330</v>
      </c>
      <c r="DFJ205" t="s">
        <v>330</v>
      </c>
      <c r="DFK205" t="s">
        <v>330</v>
      </c>
      <c r="DFL205" t="s">
        <v>330</v>
      </c>
      <c r="DFM205" t="s">
        <v>330</v>
      </c>
      <c r="DFN205" t="s">
        <v>330</v>
      </c>
      <c r="DFO205" t="s">
        <v>330</v>
      </c>
      <c r="DFP205" t="s">
        <v>330</v>
      </c>
      <c r="DFQ205" t="s">
        <v>330</v>
      </c>
      <c r="DFR205" t="s">
        <v>330</v>
      </c>
      <c r="DFS205" t="s">
        <v>330</v>
      </c>
      <c r="DFT205" t="s">
        <v>330</v>
      </c>
      <c r="DFU205" t="s">
        <v>330</v>
      </c>
      <c r="DFV205" t="s">
        <v>330</v>
      </c>
      <c r="DFW205" t="s">
        <v>330</v>
      </c>
      <c r="DFX205" t="s">
        <v>330</v>
      </c>
      <c r="DFY205" t="s">
        <v>330</v>
      </c>
      <c r="DFZ205" t="s">
        <v>330</v>
      </c>
      <c r="DGA205" t="s">
        <v>330</v>
      </c>
      <c r="DGB205" t="s">
        <v>330</v>
      </c>
      <c r="DGC205" t="s">
        <v>330</v>
      </c>
      <c r="DGD205" t="s">
        <v>330</v>
      </c>
      <c r="DGE205" t="s">
        <v>330</v>
      </c>
      <c r="DGF205" t="s">
        <v>330</v>
      </c>
      <c r="DGG205" t="s">
        <v>330</v>
      </c>
      <c r="DGH205" t="s">
        <v>330</v>
      </c>
      <c r="DGI205" t="s">
        <v>330</v>
      </c>
      <c r="DGJ205" t="s">
        <v>330</v>
      </c>
      <c r="DGK205" t="s">
        <v>330</v>
      </c>
      <c r="DGL205" t="s">
        <v>330</v>
      </c>
      <c r="DGM205" t="s">
        <v>330</v>
      </c>
      <c r="DGN205" t="s">
        <v>330</v>
      </c>
      <c r="DGO205" t="s">
        <v>330</v>
      </c>
      <c r="DGP205" t="s">
        <v>330</v>
      </c>
      <c r="DGQ205" t="s">
        <v>330</v>
      </c>
      <c r="DGR205" t="s">
        <v>330</v>
      </c>
      <c r="DGS205" t="s">
        <v>330</v>
      </c>
      <c r="DGT205" t="s">
        <v>330</v>
      </c>
      <c r="DGU205" t="s">
        <v>330</v>
      </c>
      <c r="DGV205" t="s">
        <v>330</v>
      </c>
      <c r="DGW205" t="s">
        <v>330</v>
      </c>
      <c r="DGX205" t="s">
        <v>330</v>
      </c>
      <c r="DGY205" t="s">
        <v>330</v>
      </c>
      <c r="DGZ205" t="s">
        <v>330</v>
      </c>
      <c r="DHA205" t="s">
        <v>330</v>
      </c>
      <c r="DHB205" t="s">
        <v>330</v>
      </c>
      <c r="DHC205" t="s">
        <v>330</v>
      </c>
      <c r="DHD205" t="s">
        <v>330</v>
      </c>
      <c r="DHE205" t="s">
        <v>330</v>
      </c>
      <c r="DHF205" t="s">
        <v>330</v>
      </c>
      <c r="DHG205" t="s">
        <v>330</v>
      </c>
      <c r="DHH205" t="s">
        <v>330</v>
      </c>
      <c r="DHI205" t="s">
        <v>330</v>
      </c>
      <c r="DHJ205" t="s">
        <v>330</v>
      </c>
      <c r="DHK205" t="s">
        <v>330</v>
      </c>
      <c r="DHL205" t="s">
        <v>330</v>
      </c>
      <c r="DHM205" t="s">
        <v>330</v>
      </c>
      <c r="DHN205" t="s">
        <v>330</v>
      </c>
      <c r="DHO205" t="s">
        <v>330</v>
      </c>
      <c r="DHP205" t="s">
        <v>330</v>
      </c>
      <c r="DHQ205" t="s">
        <v>330</v>
      </c>
      <c r="DHR205" t="s">
        <v>330</v>
      </c>
      <c r="DHS205" t="s">
        <v>330</v>
      </c>
      <c r="DHT205" t="s">
        <v>330</v>
      </c>
      <c r="DHU205" t="s">
        <v>330</v>
      </c>
      <c r="DHV205" t="s">
        <v>330</v>
      </c>
      <c r="DHW205" t="s">
        <v>330</v>
      </c>
      <c r="DHX205" t="s">
        <v>330</v>
      </c>
      <c r="DHY205" t="s">
        <v>330</v>
      </c>
      <c r="DHZ205" t="s">
        <v>330</v>
      </c>
      <c r="DIA205" t="s">
        <v>330</v>
      </c>
      <c r="DIB205" t="s">
        <v>330</v>
      </c>
      <c r="DIC205" t="s">
        <v>330</v>
      </c>
      <c r="DID205" t="s">
        <v>330</v>
      </c>
      <c r="DIE205" t="s">
        <v>330</v>
      </c>
      <c r="DIF205" t="s">
        <v>330</v>
      </c>
      <c r="DIG205" t="s">
        <v>330</v>
      </c>
      <c r="DIH205" t="s">
        <v>330</v>
      </c>
      <c r="DII205" t="s">
        <v>330</v>
      </c>
      <c r="DIJ205" t="s">
        <v>330</v>
      </c>
      <c r="DIK205" t="s">
        <v>330</v>
      </c>
      <c r="DIL205" t="s">
        <v>330</v>
      </c>
      <c r="DIM205" t="s">
        <v>330</v>
      </c>
      <c r="DIN205" t="s">
        <v>330</v>
      </c>
      <c r="DIO205" t="s">
        <v>330</v>
      </c>
      <c r="DIP205" t="s">
        <v>330</v>
      </c>
      <c r="DIQ205" t="s">
        <v>330</v>
      </c>
      <c r="DIR205" t="s">
        <v>330</v>
      </c>
      <c r="DIS205" t="s">
        <v>330</v>
      </c>
      <c r="DIT205" t="s">
        <v>330</v>
      </c>
      <c r="DIU205" t="s">
        <v>330</v>
      </c>
      <c r="DIV205" t="s">
        <v>330</v>
      </c>
      <c r="DIW205" t="s">
        <v>330</v>
      </c>
      <c r="DIX205" t="s">
        <v>330</v>
      </c>
      <c r="DIY205" t="s">
        <v>330</v>
      </c>
      <c r="DIZ205" t="s">
        <v>330</v>
      </c>
      <c r="DJA205" t="s">
        <v>330</v>
      </c>
      <c r="DJB205" t="s">
        <v>330</v>
      </c>
      <c r="DJC205" t="s">
        <v>330</v>
      </c>
      <c r="DJD205" t="s">
        <v>330</v>
      </c>
      <c r="DJE205" t="s">
        <v>330</v>
      </c>
      <c r="DJF205" t="s">
        <v>330</v>
      </c>
      <c r="DJG205" t="s">
        <v>330</v>
      </c>
      <c r="DJH205" t="s">
        <v>330</v>
      </c>
      <c r="DJI205" t="s">
        <v>330</v>
      </c>
      <c r="DJJ205" t="s">
        <v>330</v>
      </c>
      <c r="DJK205" t="s">
        <v>330</v>
      </c>
      <c r="DJL205" t="s">
        <v>330</v>
      </c>
      <c r="DJM205" t="s">
        <v>330</v>
      </c>
      <c r="DJN205" t="s">
        <v>330</v>
      </c>
      <c r="DJO205" t="s">
        <v>330</v>
      </c>
      <c r="DJP205" t="s">
        <v>330</v>
      </c>
      <c r="DJQ205" t="s">
        <v>330</v>
      </c>
      <c r="DJR205" t="s">
        <v>330</v>
      </c>
      <c r="DJS205" t="s">
        <v>330</v>
      </c>
      <c r="DJT205" t="s">
        <v>330</v>
      </c>
      <c r="DJU205" t="s">
        <v>330</v>
      </c>
      <c r="DJV205" t="s">
        <v>330</v>
      </c>
      <c r="DJW205" t="s">
        <v>330</v>
      </c>
      <c r="DJX205" t="s">
        <v>330</v>
      </c>
      <c r="DJY205" t="s">
        <v>330</v>
      </c>
      <c r="DJZ205" t="s">
        <v>330</v>
      </c>
      <c r="DKA205" t="s">
        <v>330</v>
      </c>
      <c r="DKB205" t="s">
        <v>330</v>
      </c>
      <c r="DKC205" t="s">
        <v>330</v>
      </c>
      <c r="DKD205" t="s">
        <v>330</v>
      </c>
      <c r="DKE205" t="s">
        <v>330</v>
      </c>
      <c r="DKF205" t="s">
        <v>330</v>
      </c>
      <c r="DKG205" t="s">
        <v>330</v>
      </c>
      <c r="DKH205" t="s">
        <v>330</v>
      </c>
      <c r="DKI205" t="s">
        <v>330</v>
      </c>
      <c r="DKJ205" t="s">
        <v>330</v>
      </c>
      <c r="DKK205" t="s">
        <v>330</v>
      </c>
      <c r="DKL205" t="s">
        <v>330</v>
      </c>
      <c r="DKM205" t="s">
        <v>330</v>
      </c>
      <c r="DKN205" t="s">
        <v>330</v>
      </c>
      <c r="DKO205" t="s">
        <v>330</v>
      </c>
      <c r="DKP205" t="s">
        <v>330</v>
      </c>
      <c r="DKQ205" t="s">
        <v>330</v>
      </c>
      <c r="DKR205" t="s">
        <v>330</v>
      </c>
      <c r="DKS205" t="s">
        <v>330</v>
      </c>
      <c r="DKT205" t="s">
        <v>330</v>
      </c>
      <c r="DKU205" t="s">
        <v>330</v>
      </c>
      <c r="DKV205" t="s">
        <v>330</v>
      </c>
      <c r="DKW205" t="s">
        <v>330</v>
      </c>
      <c r="DKX205" t="s">
        <v>330</v>
      </c>
      <c r="DKY205" t="s">
        <v>330</v>
      </c>
      <c r="DKZ205" t="s">
        <v>330</v>
      </c>
      <c r="DLA205" t="s">
        <v>330</v>
      </c>
      <c r="DLB205" t="s">
        <v>330</v>
      </c>
      <c r="DLC205" t="s">
        <v>330</v>
      </c>
      <c r="DLD205" t="s">
        <v>330</v>
      </c>
      <c r="DLE205" t="s">
        <v>330</v>
      </c>
      <c r="DLF205" t="s">
        <v>330</v>
      </c>
      <c r="DLG205" t="s">
        <v>330</v>
      </c>
      <c r="DLH205" t="s">
        <v>330</v>
      </c>
      <c r="DLI205" t="s">
        <v>330</v>
      </c>
      <c r="DLJ205" t="s">
        <v>330</v>
      </c>
      <c r="DLK205" t="s">
        <v>330</v>
      </c>
      <c r="DLL205" t="s">
        <v>330</v>
      </c>
      <c r="DLM205" t="s">
        <v>330</v>
      </c>
      <c r="DLN205" t="s">
        <v>330</v>
      </c>
      <c r="DLO205" t="s">
        <v>330</v>
      </c>
      <c r="DLP205" t="s">
        <v>330</v>
      </c>
      <c r="DLQ205" t="s">
        <v>330</v>
      </c>
      <c r="DLR205" t="s">
        <v>330</v>
      </c>
      <c r="DLS205" t="s">
        <v>330</v>
      </c>
      <c r="DLT205" t="s">
        <v>330</v>
      </c>
      <c r="DLU205" t="s">
        <v>330</v>
      </c>
      <c r="DLV205" t="s">
        <v>330</v>
      </c>
      <c r="DLW205" t="s">
        <v>330</v>
      </c>
      <c r="DLX205" t="s">
        <v>330</v>
      </c>
      <c r="DLY205" t="s">
        <v>330</v>
      </c>
      <c r="DLZ205" t="s">
        <v>330</v>
      </c>
      <c r="DMA205" t="s">
        <v>330</v>
      </c>
      <c r="DMB205" t="s">
        <v>330</v>
      </c>
      <c r="DMC205" t="s">
        <v>330</v>
      </c>
      <c r="DMD205" t="s">
        <v>330</v>
      </c>
      <c r="DME205" t="s">
        <v>330</v>
      </c>
      <c r="DMF205" t="s">
        <v>330</v>
      </c>
      <c r="DMG205" t="s">
        <v>330</v>
      </c>
      <c r="DMH205" t="s">
        <v>330</v>
      </c>
      <c r="DMI205" t="s">
        <v>330</v>
      </c>
      <c r="DMJ205" t="s">
        <v>330</v>
      </c>
      <c r="DMK205" t="s">
        <v>330</v>
      </c>
      <c r="DML205" t="s">
        <v>330</v>
      </c>
      <c r="DMM205" t="s">
        <v>330</v>
      </c>
      <c r="DMN205" t="s">
        <v>330</v>
      </c>
      <c r="DMO205" t="s">
        <v>330</v>
      </c>
      <c r="DMP205" t="s">
        <v>330</v>
      </c>
      <c r="DMQ205" t="s">
        <v>330</v>
      </c>
      <c r="DMR205" t="s">
        <v>330</v>
      </c>
      <c r="DMS205" t="s">
        <v>330</v>
      </c>
      <c r="DMT205" t="s">
        <v>330</v>
      </c>
      <c r="DMU205" t="s">
        <v>330</v>
      </c>
      <c r="DMV205" t="s">
        <v>330</v>
      </c>
      <c r="DMW205" t="s">
        <v>330</v>
      </c>
      <c r="DMX205" t="s">
        <v>330</v>
      </c>
      <c r="DMY205" t="s">
        <v>330</v>
      </c>
      <c r="DMZ205" t="s">
        <v>330</v>
      </c>
      <c r="DNA205" t="s">
        <v>330</v>
      </c>
      <c r="DNB205" t="s">
        <v>330</v>
      </c>
      <c r="DNC205" t="s">
        <v>330</v>
      </c>
      <c r="DND205" t="s">
        <v>330</v>
      </c>
      <c r="DNE205" t="s">
        <v>330</v>
      </c>
      <c r="DNF205" t="s">
        <v>330</v>
      </c>
      <c r="DNG205" t="s">
        <v>330</v>
      </c>
      <c r="DNH205" t="s">
        <v>330</v>
      </c>
      <c r="DNI205" t="s">
        <v>330</v>
      </c>
      <c r="DNJ205" t="s">
        <v>330</v>
      </c>
      <c r="DNK205" t="s">
        <v>330</v>
      </c>
      <c r="DNL205" t="s">
        <v>330</v>
      </c>
      <c r="DNM205" t="s">
        <v>330</v>
      </c>
      <c r="DNN205" t="s">
        <v>330</v>
      </c>
      <c r="DNO205" t="s">
        <v>330</v>
      </c>
      <c r="DNP205" t="s">
        <v>330</v>
      </c>
      <c r="DNQ205" t="s">
        <v>330</v>
      </c>
      <c r="DNR205" t="s">
        <v>330</v>
      </c>
      <c r="DNS205" t="s">
        <v>330</v>
      </c>
      <c r="DNT205" t="s">
        <v>330</v>
      </c>
      <c r="DNU205" t="s">
        <v>330</v>
      </c>
      <c r="DNV205" t="s">
        <v>330</v>
      </c>
      <c r="DNW205" t="s">
        <v>330</v>
      </c>
      <c r="DNX205" t="s">
        <v>330</v>
      </c>
      <c r="DNY205" t="s">
        <v>330</v>
      </c>
      <c r="DNZ205" t="s">
        <v>330</v>
      </c>
      <c r="DOA205" t="s">
        <v>330</v>
      </c>
      <c r="DOB205" t="s">
        <v>330</v>
      </c>
      <c r="DOC205" t="s">
        <v>330</v>
      </c>
      <c r="DOD205" t="s">
        <v>330</v>
      </c>
      <c r="DOE205" t="s">
        <v>330</v>
      </c>
      <c r="DOF205" t="s">
        <v>330</v>
      </c>
      <c r="DOG205" t="s">
        <v>330</v>
      </c>
      <c r="DOH205" t="s">
        <v>330</v>
      </c>
      <c r="DOI205" t="s">
        <v>330</v>
      </c>
      <c r="DOJ205" t="s">
        <v>330</v>
      </c>
      <c r="DOK205" t="s">
        <v>330</v>
      </c>
      <c r="DOL205" t="s">
        <v>330</v>
      </c>
      <c r="DOM205" t="s">
        <v>330</v>
      </c>
      <c r="DON205" t="s">
        <v>330</v>
      </c>
      <c r="DOO205" t="s">
        <v>330</v>
      </c>
      <c r="DOP205" t="s">
        <v>330</v>
      </c>
      <c r="DOQ205" t="s">
        <v>330</v>
      </c>
      <c r="DOR205" t="s">
        <v>330</v>
      </c>
      <c r="DOS205" t="s">
        <v>330</v>
      </c>
      <c r="DOT205" t="s">
        <v>330</v>
      </c>
      <c r="DOU205" t="s">
        <v>330</v>
      </c>
      <c r="DOV205" t="s">
        <v>330</v>
      </c>
      <c r="DOW205" t="s">
        <v>330</v>
      </c>
      <c r="DOX205" t="s">
        <v>330</v>
      </c>
      <c r="DOY205" t="s">
        <v>330</v>
      </c>
      <c r="DOZ205" t="s">
        <v>330</v>
      </c>
      <c r="DPA205" t="s">
        <v>330</v>
      </c>
      <c r="DPB205" t="s">
        <v>330</v>
      </c>
      <c r="DPC205" t="s">
        <v>330</v>
      </c>
      <c r="DPD205" t="s">
        <v>330</v>
      </c>
      <c r="DPE205" t="s">
        <v>330</v>
      </c>
      <c r="DPF205" t="s">
        <v>330</v>
      </c>
      <c r="DPG205" t="s">
        <v>330</v>
      </c>
      <c r="DPH205" t="s">
        <v>330</v>
      </c>
      <c r="DPI205" t="s">
        <v>330</v>
      </c>
      <c r="DPJ205" t="s">
        <v>330</v>
      </c>
      <c r="DPK205" t="s">
        <v>330</v>
      </c>
      <c r="DPL205" t="s">
        <v>330</v>
      </c>
      <c r="DPM205" t="s">
        <v>330</v>
      </c>
      <c r="DPN205" t="s">
        <v>330</v>
      </c>
      <c r="DPO205" t="s">
        <v>330</v>
      </c>
      <c r="DPP205" t="s">
        <v>330</v>
      </c>
      <c r="DPQ205" t="s">
        <v>330</v>
      </c>
      <c r="DPR205" t="s">
        <v>330</v>
      </c>
      <c r="DPS205" t="s">
        <v>330</v>
      </c>
      <c r="DPT205" t="s">
        <v>330</v>
      </c>
      <c r="DPU205" t="s">
        <v>330</v>
      </c>
      <c r="DPV205" t="s">
        <v>330</v>
      </c>
      <c r="DPW205" t="s">
        <v>330</v>
      </c>
      <c r="DPX205" t="s">
        <v>330</v>
      </c>
      <c r="DPY205" t="s">
        <v>330</v>
      </c>
      <c r="DPZ205" t="s">
        <v>330</v>
      </c>
      <c r="DQA205" t="s">
        <v>330</v>
      </c>
      <c r="DQB205" t="s">
        <v>330</v>
      </c>
      <c r="DQC205" t="s">
        <v>330</v>
      </c>
      <c r="DQD205" t="s">
        <v>330</v>
      </c>
      <c r="DQE205" t="s">
        <v>330</v>
      </c>
      <c r="DQF205" t="s">
        <v>330</v>
      </c>
      <c r="DQG205" t="s">
        <v>330</v>
      </c>
      <c r="DQH205" t="s">
        <v>330</v>
      </c>
      <c r="DQI205" t="s">
        <v>330</v>
      </c>
      <c r="DQJ205" t="s">
        <v>330</v>
      </c>
      <c r="DQK205" t="s">
        <v>330</v>
      </c>
      <c r="DQL205" t="s">
        <v>330</v>
      </c>
      <c r="DQM205" t="s">
        <v>330</v>
      </c>
      <c r="DQN205" t="s">
        <v>330</v>
      </c>
      <c r="DQO205" t="s">
        <v>330</v>
      </c>
      <c r="DQP205" t="s">
        <v>330</v>
      </c>
      <c r="DQQ205" t="s">
        <v>330</v>
      </c>
      <c r="DQR205" t="s">
        <v>330</v>
      </c>
      <c r="DQS205" t="s">
        <v>330</v>
      </c>
      <c r="DQT205" t="s">
        <v>330</v>
      </c>
      <c r="DQU205" t="s">
        <v>330</v>
      </c>
      <c r="DQV205" t="s">
        <v>330</v>
      </c>
      <c r="DQW205" t="s">
        <v>330</v>
      </c>
      <c r="DQX205" t="s">
        <v>330</v>
      </c>
      <c r="DQY205" t="s">
        <v>330</v>
      </c>
      <c r="DQZ205" t="s">
        <v>330</v>
      </c>
      <c r="DRA205" t="s">
        <v>330</v>
      </c>
      <c r="DRB205" t="s">
        <v>330</v>
      </c>
      <c r="DRC205" t="s">
        <v>330</v>
      </c>
      <c r="DRD205" t="s">
        <v>330</v>
      </c>
      <c r="DRE205" t="s">
        <v>330</v>
      </c>
      <c r="DRF205" t="s">
        <v>330</v>
      </c>
      <c r="DRG205" t="s">
        <v>330</v>
      </c>
      <c r="DRH205" t="s">
        <v>330</v>
      </c>
      <c r="DRI205" t="s">
        <v>330</v>
      </c>
      <c r="DRJ205" t="s">
        <v>330</v>
      </c>
      <c r="DRK205" t="s">
        <v>330</v>
      </c>
      <c r="DRL205" t="s">
        <v>330</v>
      </c>
      <c r="DRM205" t="s">
        <v>330</v>
      </c>
      <c r="DRN205" t="s">
        <v>330</v>
      </c>
      <c r="DRO205" t="s">
        <v>330</v>
      </c>
      <c r="DRP205" t="s">
        <v>330</v>
      </c>
      <c r="DRQ205" t="s">
        <v>330</v>
      </c>
      <c r="DRR205" t="s">
        <v>330</v>
      </c>
      <c r="DRS205" t="s">
        <v>330</v>
      </c>
      <c r="DRT205" t="s">
        <v>330</v>
      </c>
      <c r="DRU205" t="s">
        <v>330</v>
      </c>
      <c r="DRV205" t="s">
        <v>330</v>
      </c>
      <c r="DRW205" t="s">
        <v>330</v>
      </c>
      <c r="DRX205" t="s">
        <v>330</v>
      </c>
      <c r="DRY205" t="s">
        <v>330</v>
      </c>
      <c r="DRZ205" t="s">
        <v>330</v>
      </c>
      <c r="DSA205" t="s">
        <v>330</v>
      </c>
      <c r="DSB205" t="s">
        <v>330</v>
      </c>
      <c r="DSC205" t="s">
        <v>330</v>
      </c>
      <c r="DSD205" t="s">
        <v>330</v>
      </c>
      <c r="DSE205" t="s">
        <v>330</v>
      </c>
      <c r="DSF205" t="s">
        <v>330</v>
      </c>
      <c r="DSG205" t="s">
        <v>330</v>
      </c>
      <c r="DSH205" t="s">
        <v>330</v>
      </c>
      <c r="DSI205" t="s">
        <v>330</v>
      </c>
      <c r="DSJ205" t="s">
        <v>330</v>
      </c>
      <c r="DSK205" t="s">
        <v>330</v>
      </c>
      <c r="DSL205" t="s">
        <v>330</v>
      </c>
      <c r="DSM205" t="s">
        <v>330</v>
      </c>
      <c r="DSN205" t="s">
        <v>330</v>
      </c>
      <c r="DSO205" t="s">
        <v>330</v>
      </c>
      <c r="DSP205" t="s">
        <v>330</v>
      </c>
      <c r="DSQ205" t="s">
        <v>330</v>
      </c>
      <c r="DSR205" t="s">
        <v>330</v>
      </c>
      <c r="DSS205" t="s">
        <v>330</v>
      </c>
      <c r="DST205" t="s">
        <v>330</v>
      </c>
      <c r="DSU205" t="s">
        <v>330</v>
      </c>
      <c r="DSV205" t="s">
        <v>330</v>
      </c>
      <c r="DSW205" t="s">
        <v>330</v>
      </c>
      <c r="DSX205" t="s">
        <v>330</v>
      </c>
      <c r="DSY205" t="s">
        <v>330</v>
      </c>
      <c r="DSZ205" t="s">
        <v>330</v>
      </c>
      <c r="DTA205" t="s">
        <v>330</v>
      </c>
      <c r="DTB205" t="s">
        <v>330</v>
      </c>
      <c r="DTC205" t="s">
        <v>330</v>
      </c>
      <c r="DTD205" t="s">
        <v>330</v>
      </c>
      <c r="DTE205" t="s">
        <v>330</v>
      </c>
      <c r="DTF205" t="s">
        <v>330</v>
      </c>
      <c r="DTG205" t="s">
        <v>330</v>
      </c>
      <c r="DTH205" t="s">
        <v>330</v>
      </c>
      <c r="DTI205" t="s">
        <v>330</v>
      </c>
      <c r="DTJ205" t="s">
        <v>330</v>
      </c>
      <c r="DTK205" t="s">
        <v>330</v>
      </c>
      <c r="DTL205" t="s">
        <v>330</v>
      </c>
      <c r="DTM205" t="s">
        <v>330</v>
      </c>
      <c r="DTN205" t="s">
        <v>330</v>
      </c>
      <c r="DTO205" t="s">
        <v>330</v>
      </c>
      <c r="DTP205" t="s">
        <v>330</v>
      </c>
      <c r="DTQ205" t="s">
        <v>330</v>
      </c>
      <c r="DTR205" t="s">
        <v>330</v>
      </c>
      <c r="DTS205" t="s">
        <v>330</v>
      </c>
      <c r="DTT205" t="s">
        <v>330</v>
      </c>
      <c r="DTU205" t="s">
        <v>330</v>
      </c>
      <c r="DTV205" t="s">
        <v>330</v>
      </c>
      <c r="DTW205" t="s">
        <v>330</v>
      </c>
      <c r="DTX205" t="s">
        <v>330</v>
      </c>
      <c r="DTY205" t="s">
        <v>330</v>
      </c>
      <c r="DTZ205" t="s">
        <v>330</v>
      </c>
      <c r="DUA205" t="s">
        <v>330</v>
      </c>
      <c r="DUB205" t="s">
        <v>330</v>
      </c>
      <c r="DUC205" t="s">
        <v>330</v>
      </c>
      <c r="DUD205" t="s">
        <v>330</v>
      </c>
      <c r="DUE205" t="s">
        <v>330</v>
      </c>
      <c r="DUF205" t="s">
        <v>330</v>
      </c>
      <c r="DUG205" t="s">
        <v>330</v>
      </c>
      <c r="DUH205" t="s">
        <v>330</v>
      </c>
      <c r="DUI205" t="s">
        <v>330</v>
      </c>
      <c r="DUJ205" t="s">
        <v>330</v>
      </c>
      <c r="DUK205" t="s">
        <v>330</v>
      </c>
      <c r="DUL205" t="s">
        <v>330</v>
      </c>
      <c r="DUM205" t="s">
        <v>330</v>
      </c>
      <c r="DUN205" t="s">
        <v>330</v>
      </c>
      <c r="DUO205" t="s">
        <v>330</v>
      </c>
      <c r="DUP205" t="s">
        <v>330</v>
      </c>
      <c r="DUQ205" t="s">
        <v>330</v>
      </c>
      <c r="DUR205" t="s">
        <v>330</v>
      </c>
      <c r="DUS205" t="s">
        <v>330</v>
      </c>
      <c r="DUT205" t="s">
        <v>330</v>
      </c>
      <c r="DUU205" t="s">
        <v>330</v>
      </c>
      <c r="DUV205" t="s">
        <v>330</v>
      </c>
      <c r="DUW205" t="s">
        <v>330</v>
      </c>
      <c r="DUX205" t="s">
        <v>330</v>
      </c>
      <c r="DUY205" t="s">
        <v>330</v>
      </c>
      <c r="DUZ205" t="s">
        <v>330</v>
      </c>
      <c r="DVA205" t="s">
        <v>330</v>
      </c>
      <c r="DVB205" t="s">
        <v>330</v>
      </c>
      <c r="DVC205" t="s">
        <v>330</v>
      </c>
      <c r="DVD205" t="s">
        <v>330</v>
      </c>
      <c r="DVE205" t="s">
        <v>330</v>
      </c>
      <c r="DVF205" t="s">
        <v>330</v>
      </c>
      <c r="DVG205" t="s">
        <v>330</v>
      </c>
      <c r="DVH205" t="s">
        <v>330</v>
      </c>
      <c r="DVI205" t="s">
        <v>330</v>
      </c>
      <c r="DVJ205" t="s">
        <v>330</v>
      </c>
      <c r="DVK205" t="s">
        <v>330</v>
      </c>
      <c r="DVL205" t="s">
        <v>330</v>
      </c>
      <c r="DVM205" t="s">
        <v>330</v>
      </c>
      <c r="DVN205" t="s">
        <v>330</v>
      </c>
      <c r="DVO205" t="s">
        <v>330</v>
      </c>
      <c r="DVP205" t="s">
        <v>330</v>
      </c>
      <c r="DVQ205" t="s">
        <v>330</v>
      </c>
      <c r="DVR205" t="s">
        <v>330</v>
      </c>
      <c r="DVS205" t="s">
        <v>330</v>
      </c>
      <c r="DVT205" t="s">
        <v>330</v>
      </c>
      <c r="DVU205" t="s">
        <v>330</v>
      </c>
      <c r="DVV205" t="s">
        <v>330</v>
      </c>
      <c r="DVW205" t="s">
        <v>330</v>
      </c>
      <c r="DVX205" t="s">
        <v>330</v>
      </c>
      <c r="DVY205" t="s">
        <v>330</v>
      </c>
      <c r="DVZ205" t="s">
        <v>330</v>
      </c>
      <c r="DWA205" t="s">
        <v>330</v>
      </c>
      <c r="DWB205" t="s">
        <v>330</v>
      </c>
      <c r="DWC205" t="s">
        <v>330</v>
      </c>
      <c r="DWD205" t="s">
        <v>330</v>
      </c>
      <c r="DWE205" t="s">
        <v>330</v>
      </c>
      <c r="DWF205" t="s">
        <v>330</v>
      </c>
      <c r="DWG205" t="s">
        <v>330</v>
      </c>
      <c r="DWH205" t="s">
        <v>330</v>
      </c>
      <c r="DWI205" t="s">
        <v>330</v>
      </c>
      <c r="DWJ205" t="s">
        <v>330</v>
      </c>
      <c r="DWK205" t="s">
        <v>330</v>
      </c>
      <c r="DWL205" t="s">
        <v>330</v>
      </c>
      <c r="DWM205" t="s">
        <v>330</v>
      </c>
      <c r="DWN205" t="s">
        <v>330</v>
      </c>
      <c r="DWO205" t="s">
        <v>330</v>
      </c>
      <c r="DWP205" t="s">
        <v>330</v>
      </c>
      <c r="DWQ205" t="s">
        <v>330</v>
      </c>
      <c r="DWR205" t="s">
        <v>330</v>
      </c>
      <c r="DWS205" t="s">
        <v>330</v>
      </c>
      <c r="DWT205" t="s">
        <v>330</v>
      </c>
      <c r="DWU205" t="s">
        <v>330</v>
      </c>
      <c r="DWV205" t="s">
        <v>330</v>
      </c>
      <c r="DWW205" t="s">
        <v>330</v>
      </c>
      <c r="DWX205" t="s">
        <v>330</v>
      </c>
      <c r="DWY205" t="s">
        <v>330</v>
      </c>
      <c r="DWZ205" t="s">
        <v>330</v>
      </c>
      <c r="DXA205" t="s">
        <v>330</v>
      </c>
      <c r="DXB205" t="s">
        <v>330</v>
      </c>
      <c r="DXC205" t="s">
        <v>330</v>
      </c>
      <c r="DXD205" t="s">
        <v>330</v>
      </c>
      <c r="DXE205" t="s">
        <v>330</v>
      </c>
      <c r="DXF205" t="s">
        <v>330</v>
      </c>
      <c r="DXG205" t="s">
        <v>330</v>
      </c>
      <c r="DXH205" t="s">
        <v>330</v>
      </c>
      <c r="DXI205" t="s">
        <v>330</v>
      </c>
      <c r="DXJ205" t="s">
        <v>330</v>
      </c>
      <c r="DXK205" t="s">
        <v>330</v>
      </c>
      <c r="DXL205" t="s">
        <v>330</v>
      </c>
      <c r="DXM205" t="s">
        <v>330</v>
      </c>
      <c r="DXN205" t="s">
        <v>330</v>
      </c>
      <c r="DXO205" t="s">
        <v>330</v>
      </c>
      <c r="DXP205" t="s">
        <v>330</v>
      </c>
      <c r="DXQ205" t="s">
        <v>330</v>
      </c>
      <c r="DXR205" t="s">
        <v>330</v>
      </c>
      <c r="DXS205" t="s">
        <v>330</v>
      </c>
      <c r="DXT205" t="s">
        <v>330</v>
      </c>
      <c r="DXU205" t="s">
        <v>330</v>
      </c>
      <c r="DXV205" t="s">
        <v>330</v>
      </c>
      <c r="DXW205" t="s">
        <v>330</v>
      </c>
      <c r="DXX205" t="s">
        <v>330</v>
      </c>
      <c r="DXY205" t="s">
        <v>330</v>
      </c>
      <c r="DXZ205" t="s">
        <v>330</v>
      </c>
      <c r="DYA205" t="s">
        <v>330</v>
      </c>
      <c r="DYB205" t="s">
        <v>330</v>
      </c>
      <c r="DYC205" t="s">
        <v>330</v>
      </c>
      <c r="DYD205" t="s">
        <v>330</v>
      </c>
      <c r="DYE205" t="s">
        <v>330</v>
      </c>
      <c r="DYF205" t="s">
        <v>330</v>
      </c>
      <c r="DYG205" t="s">
        <v>330</v>
      </c>
      <c r="DYH205" t="s">
        <v>330</v>
      </c>
      <c r="DYI205" t="s">
        <v>330</v>
      </c>
      <c r="DYJ205" t="s">
        <v>330</v>
      </c>
      <c r="DYK205" t="s">
        <v>330</v>
      </c>
      <c r="DYL205" t="s">
        <v>330</v>
      </c>
      <c r="DYM205" t="s">
        <v>330</v>
      </c>
      <c r="DYN205" t="s">
        <v>330</v>
      </c>
      <c r="DYO205" t="s">
        <v>330</v>
      </c>
      <c r="DYP205" t="s">
        <v>330</v>
      </c>
      <c r="DYQ205" t="s">
        <v>330</v>
      </c>
      <c r="DYR205" t="s">
        <v>330</v>
      </c>
      <c r="DYS205" t="s">
        <v>330</v>
      </c>
      <c r="DYT205" t="s">
        <v>330</v>
      </c>
      <c r="DYU205" t="s">
        <v>330</v>
      </c>
      <c r="DYV205" t="s">
        <v>330</v>
      </c>
      <c r="DYW205" t="s">
        <v>330</v>
      </c>
      <c r="DYX205" t="s">
        <v>330</v>
      </c>
      <c r="DYY205" t="s">
        <v>330</v>
      </c>
      <c r="DYZ205" t="s">
        <v>330</v>
      </c>
      <c r="DZA205" t="s">
        <v>330</v>
      </c>
      <c r="DZB205" t="s">
        <v>330</v>
      </c>
      <c r="DZC205" t="s">
        <v>330</v>
      </c>
      <c r="DZD205" t="s">
        <v>330</v>
      </c>
      <c r="DZE205" t="s">
        <v>330</v>
      </c>
      <c r="DZF205" t="s">
        <v>330</v>
      </c>
      <c r="DZG205" t="s">
        <v>330</v>
      </c>
      <c r="DZH205" t="s">
        <v>330</v>
      </c>
      <c r="DZI205" t="s">
        <v>330</v>
      </c>
      <c r="DZJ205" t="s">
        <v>330</v>
      </c>
      <c r="DZK205" t="s">
        <v>330</v>
      </c>
      <c r="DZL205" t="s">
        <v>330</v>
      </c>
      <c r="DZM205" t="s">
        <v>330</v>
      </c>
      <c r="DZN205" t="s">
        <v>330</v>
      </c>
      <c r="DZO205" t="s">
        <v>330</v>
      </c>
      <c r="DZP205" t="s">
        <v>330</v>
      </c>
      <c r="DZQ205" t="s">
        <v>330</v>
      </c>
      <c r="DZR205" t="s">
        <v>330</v>
      </c>
      <c r="DZS205" t="s">
        <v>330</v>
      </c>
      <c r="DZT205" t="s">
        <v>330</v>
      </c>
      <c r="DZU205" t="s">
        <v>330</v>
      </c>
      <c r="DZV205" t="s">
        <v>330</v>
      </c>
      <c r="DZW205" t="s">
        <v>330</v>
      </c>
      <c r="DZX205" t="s">
        <v>330</v>
      </c>
      <c r="DZY205" t="s">
        <v>330</v>
      </c>
      <c r="DZZ205" t="s">
        <v>330</v>
      </c>
      <c r="EAA205" t="s">
        <v>330</v>
      </c>
      <c r="EAB205" t="s">
        <v>330</v>
      </c>
      <c r="EAC205" t="s">
        <v>330</v>
      </c>
      <c r="EAD205" t="s">
        <v>330</v>
      </c>
      <c r="EAE205" t="s">
        <v>330</v>
      </c>
      <c r="EAF205" t="s">
        <v>330</v>
      </c>
      <c r="EAG205" t="s">
        <v>330</v>
      </c>
      <c r="EAH205" t="s">
        <v>330</v>
      </c>
      <c r="EAI205" t="s">
        <v>330</v>
      </c>
      <c r="EAJ205" t="s">
        <v>330</v>
      </c>
      <c r="EAK205" t="s">
        <v>330</v>
      </c>
      <c r="EAL205" t="s">
        <v>330</v>
      </c>
      <c r="EAM205" t="s">
        <v>330</v>
      </c>
      <c r="EAN205" t="s">
        <v>330</v>
      </c>
      <c r="EAO205" t="s">
        <v>330</v>
      </c>
      <c r="EAP205" t="s">
        <v>330</v>
      </c>
      <c r="EAQ205" t="s">
        <v>330</v>
      </c>
      <c r="EAR205" t="s">
        <v>330</v>
      </c>
      <c r="EAS205" t="s">
        <v>330</v>
      </c>
      <c r="EAT205" t="s">
        <v>330</v>
      </c>
      <c r="EAU205" t="s">
        <v>330</v>
      </c>
      <c r="EAV205" t="s">
        <v>330</v>
      </c>
      <c r="EAW205" t="s">
        <v>330</v>
      </c>
      <c r="EAX205" t="s">
        <v>330</v>
      </c>
      <c r="EAY205" t="s">
        <v>330</v>
      </c>
      <c r="EAZ205" t="s">
        <v>330</v>
      </c>
      <c r="EBA205" t="s">
        <v>330</v>
      </c>
      <c r="EBB205" t="s">
        <v>330</v>
      </c>
      <c r="EBC205" t="s">
        <v>330</v>
      </c>
      <c r="EBD205" t="s">
        <v>330</v>
      </c>
      <c r="EBE205" t="s">
        <v>330</v>
      </c>
      <c r="EBF205" t="s">
        <v>330</v>
      </c>
      <c r="EBG205" t="s">
        <v>330</v>
      </c>
      <c r="EBH205" t="s">
        <v>330</v>
      </c>
      <c r="EBI205" t="s">
        <v>330</v>
      </c>
      <c r="EBJ205" t="s">
        <v>330</v>
      </c>
      <c r="EBK205" t="s">
        <v>330</v>
      </c>
      <c r="EBL205" t="s">
        <v>330</v>
      </c>
      <c r="EBM205" t="s">
        <v>330</v>
      </c>
      <c r="EBN205" t="s">
        <v>330</v>
      </c>
      <c r="EBO205" t="s">
        <v>330</v>
      </c>
      <c r="EBP205" t="s">
        <v>330</v>
      </c>
      <c r="EBQ205" t="s">
        <v>330</v>
      </c>
      <c r="EBR205" t="s">
        <v>330</v>
      </c>
      <c r="EBS205" t="s">
        <v>330</v>
      </c>
      <c r="EBT205" t="s">
        <v>330</v>
      </c>
      <c r="EBU205" t="s">
        <v>330</v>
      </c>
      <c r="EBV205" t="s">
        <v>330</v>
      </c>
      <c r="EBW205" t="s">
        <v>330</v>
      </c>
      <c r="EBX205" t="s">
        <v>330</v>
      </c>
      <c r="EBY205" t="s">
        <v>330</v>
      </c>
      <c r="EBZ205" t="s">
        <v>330</v>
      </c>
      <c r="ECA205" t="s">
        <v>330</v>
      </c>
      <c r="ECB205" t="s">
        <v>330</v>
      </c>
      <c r="ECC205" t="s">
        <v>330</v>
      </c>
      <c r="ECD205" t="s">
        <v>330</v>
      </c>
      <c r="ECE205" t="s">
        <v>330</v>
      </c>
      <c r="ECF205" t="s">
        <v>330</v>
      </c>
      <c r="ECG205" t="s">
        <v>330</v>
      </c>
      <c r="ECH205" t="s">
        <v>330</v>
      </c>
      <c r="ECI205" t="s">
        <v>330</v>
      </c>
      <c r="ECJ205" t="s">
        <v>330</v>
      </c>
      <c r="ECK205" t="s">
        <v>330</v>
      </c>
      <c r="ECL205" t="s">
        <v>330</v>
      </c>
      <c r="ECM205" t="s">
        <v>330</v>
      </c>
      <c r="ECN205" t="s">
        <v>330</v>
      </c>
      <c r="ECO205" t="s">
        <v>330</v>
      </c>
      <c r="ECP205" t="s">
        <v>330</v>
      </c>
      <c r="ECQ205" t="s">
        <v>330</v>
      </c>
      <c r="ECR205" t="s">
        <v>330</v>
      </c>
      <c r="ECS205" t="s">
        <v>330</v>
      </c>
      <c r="ECT205" t="s">
        <v>330</v>
      </c>
      <c r="ECU205" t="s">
        <v>330</v>
      </c>
      <c r="ECV205" t="s">
        <v>330</v>
      </c>
      <c r="ECW205" t="s">
        <v>330</v>
      </c>
      <c r="ECX205" t="s">
        <v>330</v>
      </c>
      <c r="ECY205" t="s">
        <v>330</v>
      </c>
      <c r="ECZ205" t="s">
        <v>330</v>
      </c>
      <c r="EDA205" t="s">
        <v>330</v>
      </c>
      <c r="EDB205" t="s">
        <v>330</v>
      </c>
      <c r="EDC205" t="s">
        <v>330</v>
      </c>
      <c r="EDD205" t="s">
        <v>330</v>
      </c>
      <c r="EDE205" t="s">
        <v>330</v>
      </c>
      <c r="EDF205" t="s">
        <v>330</v>
      </c>
      <c r="EDG205" t="s">
        <v>330</v>
      </c>
      <c r="EDH205" t="s">
        <v>330</v>
      </c>
      <c r="EDI205" t="s">
        <v>330</v>
      </c>
      <c r="EDJ205" t="s">
        <v>330</v>
      </c>
      <c r="EDK205" t="s">
        <v>330</v>
      </c>
      <c r="EDL205" t="s">
        <v>330</v>
      </c>
      <c r="EDM205" t="s">
        <v>330</v>
      </c>
      <c r="EDN205" t="s">
        <v>330</v>
      </c>
      <c r="EDO205" t="s">
        <v>330</v>
      </c>
      <c r="EDP205" t="s">
        <v>330</v>
      </c>
      <c r="EDQ205" t="s">
        <v>330</v>
      </c>
      <c r="EDR205" t="s">
        <v>330</v>
      </c>
      <c r="EDS205" t="s">
        <v>330</v>
      </c>
      <c r="EDT205" t="s">
        <v>330</v>
      </c>
      <c r="EDU205" t="s">
        <v>330</v>
      </c>
      <c r="EDV205" t="s">
        <v>330</v>
      </c>
      <c r="EDW205" t="s">
        <v>330</v>
      </c>
      <c r="EDX205" t="s">
        <v>330</v>
      </c>
      <c r="EDY205" t="s">
        <v>330</v>
      </c>
      <c r="EDZ205" t="s">
        <v>330</v>
      </c>
      <c r="EEA205" t="s">
        <v>330</v>
      </c>
      <c r="EEB205" t="s">
        <v>330</v>
      </c>
      <c r="EEC205" t="s">
        <v>330</v>
      </c>
      <c r="EED205" t="s">
        <v>330</v>
      </c>
      <c r="EEE205" t="s">
        <v>330</v>
      </c>
      <c r="EEF205" t="s">
        <v>330</v>
      </c>
      <c r="EEG205" t="s">
        <v>330</v>
      </c>
      <c r="EEH205" t="s">
        <v>330</v>
      </c>
      <c r="EEI205" t="s">
        <v>330</v>
      </c>
      <c r="EEJ205" t="s">
        <v>330</v>
      </c>
      <c r="EEK205" t="s">
        <v>330</v>
      </c>
      <c r="EEL205" t="s">
        <v>330</v>
      </c>
      <c r="EEM205" t="s">
        <v>330</v>
      </c>
      <c r="EEN205" t="s">
        <v>330</v>
      </c>
      <c r="EEO205" t="s">
        <v>330</v>
      </c>
      <c r="EEP205" t="s">
        <v>330</v>
      </c>
      <c r="EEQ205" t="s">
        <v>330</v>
      </c>
      <c r="EER205" t="s">
        <v>330</v>
      </c>
      <c r="EES205" t="s">
        <v>330</v>
      </c>
      <c r="EET205" t="s">
        <v>330</v>
      </c>
      <c r="EEU205" t="s">
        <v>330</v>
      </c>
      <c r="EEV205" t="s">
        <v>330</v>
      </c>
      <c r="EEW205" t="s">
        <v>330</v>
      </c>
      <c r="EEX205" t="s">
        <v>330</v>
      </c>
      <c r="EEY205" t="s">
        <v>330</v>
      </c>
      <c r="EEZ205" t="s">
        <v>330</v>
      </c>
      <c r="EFA205" t="s">
        <v>330</v>
      </c>
      <c r="EFB205" t="s">
        <v>330</v>
      </c>
      <c r="EFC205" t="s">
        <v>330</v>
      </c>
      <c r="EFD205" t="s">
        <v>330</v>
      </c>
      <c r="EFE205" t="s">
        <v>330</v>
      </c>
      <c r="EFF205" t="s">
        <v>330</v>
      </c>
      <c r="EFG205" t="s">
        <v>330</v>
      </c>
      <c r="EFH205" t="s">
        <v>330</v>
      </c>
      <c r="EFI205" t="s">
        <v>330</v>
      </c>
      <c r="EFJ205" t="s">
        <v>330</v>
      </c>
      <c r="EFK205" t="s">
        <v>330</v>
      </c>
      <c r="EFL205" t="s">
        <v>330</v>
      </c>
      <c r="EFM205" t="s">
        <v>330</v>
      </c>
      <c r="EFN205" t="s">
        <v>330</v>
      </c>
      <c r="EFO205" t="s">
        <v>330</v>
      </c>
      <c r="EFP205" t="s">
        <v>330</v>
      </c>
      <c r="EFQ205" t="s">
        <v>330</v>
      </c>
      <c r="EFR205" t="s">
        <v>330</v>
      </c>
      <c r="EFS205" t="s">
        <v>330</v>
      </c>
      <c r="EFT205" t="s">
        <v>330</v>
      </c>
      <c r="EFU205" t="s">
        <v>330</v>
      </c>
      <c r="EFV205" t="s">
        <v>330</v>
      </c>
      <c r="EFW205" t="s">
        <v>330</v>
      </c>
      <c r="EFX205" t="s">
        <v>330</v>
      </c>
      <c r="EFY205" t="s">
        <v>330</v>
      </c>
      <c r="EFZ205" t="s">
        <v>330</v>
      </c>
      <c r="EGA205" t="s">
        <v>330</v>
      </c>
      <c r="EGB205" t="s">
        <v>330</v>
      </c>
      <c r="EGC205" t="s">
        <v>330</v>
      </c>
      <c r="EGD205" t="s">
        <v>330</v>
      </c>
      <c r="EGE205" t="s">
        <v>330</v>
      </c>
      <c r="EGF205" t="s">
        <v>330</v>
      </c>
      <c r="EGG205" t="s">
        <v>330</v>
      </c>
      <c r="EGH205" t="s">
        <v>330</v>
      </c>
      <c r="EGI205" t="s">
        <v>330</v>
      </c>
      <c r="EGJ205" t="s">
        <v>330</v>
      </c>
      <c r="EGK205" t="s">
        <v>330</v>
      </c>
      <c r="EGL205" t="s">
        <v>330</v>
      </c>
      <c r="EGM205" t="s">
        <v>330</v>
      </c>
      <c r="EGN205" t="s">
        <v>330</v>
      </c>
      <c r="EGO205" t="s">
        <v>330</v>
      </c>
      <c r="EGP205" t="s">
        <v>330</v>
      </c>
      <c r="EGQ205" t="s">
        <v>330</v>
      </c>
      <c r="EGR205" t="s">
        <v>330</v>
      </c>
      <c r="EGS205" t="s">
        <v>330</v>
      </c>
      <c r="EGT205" t="s">
        <v>330</v>
      </c>
      <c r="EGU205" t="s">
        <v>330</v>
      </c>
      <c r="EGV205" t="s">
        <v>330</v>
      </c>
      <c r="EGW205" t="s">
        <v>330</v>
      </c>
      <c r="EGX205" t="s">
        <v>330</v>
      </c>
      <c r="EGY205" t="s">
        <v>330</v>
      </c>
      <c r="EGZ205" t="s">
        <v>330</v>
      </c>
      <c r="EHA205" t="s">
        <v>330</v>
      </c>
      <c r="EHB205" t="s">
        <v>330</v>
      </c>
      <c r="EHC205" t="s">
        <v>330</v>
      </c>
      <c r="EHD205" t="s">
        <v>330</v>
      </c>
      <c r="EHE205" t="s">
        <v>330</v>
      </c>
      <c r="EHF205" t="s">
        <v>330</v>
      </c>
      <c r="EHG205" t="s">
        <v>330</v>
      </c>
      <c r="EHH205" t="s">
        <v>330</v>
      </c>
      <c r="EHI205" t="s">
        <v>330</v>
      </c>
      <c r="EHJ205" t="s">
        <v>330</v>
      </c>
      <c r="EHK205" t="s">
        <v>330</v>
      </c>
      <c r="EHL205" t="s">
        <v>330</v>
      </c>
      <c r="EHM205" t="s">
        <v>330</v>
      </c>
      <c r="EHN205" t="s">
        <v>330</v>
      </c>
      <c r="EHO205" t="s">
        <v>330</v>
      </c>
      <c r="EHP205" t="s">
        <v>330</v>
      </c>
      <c r="EHQ205" t="s">
        <v>330</v>
      </c>
      <c r="EHR205" t="s">
        <v>330</v>
      </c>
      <c r="EHS205" t="s">
        <v>330</v>
      </c>
      <c r="EHT205" t="s">
        <v>330</v>
      </c>
      <c r="EHU205" t="s">
        <v>330</v>
      </c>
      <c r="EHV205" t="s">
        <v>330</v>
      </c>
      <c r="EHW205" t="s">
        <v>330</v>
      </c>
      <c r="EHX205" t="s">
        <v>330</v>
      </c>
      <c r="EHY205" t="s">
        <v>330</v>
      </c>
      <c r="EHZ205" t="s">
        <v>330</v>
      </c>
      <c r="EIA205" t="s">
        <v>330</v>
      </c>
      <c r="EIB205" t="s">
        <v>330</v>
      </c>
      <c r="EIC205" t="s">
        <v>330</v>
      </c>
      <c r="EID205" t="s">
        <v>330</v>
      </c>
      <c r="EIE205" t="s">
        <v>330</v>
      </c>
      <c r="EIF205" t="s">
        <v>330</v>
      </c>
      <c r="EIG205" t="s">
        <v>330</v>
      </c>
      <c r="EIH205" t="s">
        <v>330</v>
      </c>
      <c r="EII205" t="s">
        <v>330</v>
      </c>
      <c r="EIJ205" t="s">
        <v>330</v>
      </c>
      <c r="EIK205" t="s">
        <v>330</v>
      </c>
      <c r="EIL205" t="s">
        <v>330</v>
      </c>
      <c r="EIM205" t="s">
        <v>330</v>
      </c>
      <c r="EIN205" t="s">
        <v>330</v>
      </c>
      <c r="EIO205" t="s">
        <v>330</v>
      </c>
      <c r="EIP205" t="s">
        <v>330</v>
      </c>
      <c r="EIQ205" t="s">
        <v>330</v>
      </c>
      <c r="EIR205" t="s">
        <v>330</v>
      </c>
      <c r="EIS205" t="s">
        <v>330</v>
      </c>
      <c r="EIT205" t="s">
        <v>330</v>
      </c>
      <c r="EIU205" t="s">
        <v>330</v>
      </c>
      <c r="EIV205" t="s">
        <v>330</v>
      </c>
      <c r="EIW205" t="s">
        <v>330</v>
      </c>
      <c r="EIX205" t="s">
        <v>330</v>
      </c>
      <c r="EIY205" t="s">
        <v>330</v>
      </c>
      <c r="EIZ205" t="s">
        <v>330</v>
      </c>
      <c r="EJA205" t="s">
        <v>330</v>
      </c>
      <c r="EJB205" t="s">
        <v>330</v>
      </c>
      <c r="EJC205" t="s">
        <v>330</v>
      </c>
      <c r="EJD205" t="s">
        <v>330</v>
      </c>
      <c r="EJE205" t="s">
        <v>330</v>
      </c>
      <c r="EJF205" t="s">
        <v>330</v>
      </c>
      <c r="EJG205" t="s">
        <v>330</v>
      </c>
      <c r="EJH205" t="s">
        <v>330</v>
      </c>
      <c r="EJI205" t="s">
        <v>330</v>
      </c>
      <c r="EJJ205" t="s">
        <v>330</v>
      </c>
      <c r="EJK205" t="s">
        <v>330</v>
      </c>
      <c r="EJL205" t="s">
        <v>330</v>
      </c>
      <c r="EJM205" t="s">
        <v>330</v>
      </c>
      <c r="EJN205" t="s">
        <v>330</v>
      </c>
      <c r="EJO205" t="s">
        <v>330</v>
      </c>
      <c r="EJP205" t="s">
        <v>330</v>
      </c>
      <c r="EJQ205" t="s">
        <v>330</v>
      </c>
      <c r="EJR205" t="s">
        <v>330</v>
      </c>
      <c r="EJS205" t="s">
        <v>330</v>
      </c>
      <c r="EJT205" t="s">
        <v>330</v>
      </c>
      <c r="EJU205" t="s">
        <v>330</v>
      </c>
      <c r="EJV205" t="s">
        <v>330</v>
      </c>
      <c r="EJW205" t="s">
        <v>330</v>
      </c>
      <c r="EJX205" t="s">
        <v>330</v>
      </c>
      <c r="EJY205" t="s">
        <v>330</v>
      </c>
      <c r="EJZ205" t="s">
        <v>330</v>
      </c>
      <c r="EKA205" t="s">
        <v>330</v>
      </c>
      <c r="EKB205" t="s">
        <v>330</v>
      </c>
      <c r="EKC205" t="s">
        <v>330</v>
      </c>
      <c r="EKD205" t="s">
        <v>330</v>
      </c>
      <c r="EKE205" t="s">
        <v>330</v>
      </c>
      <c r="EKF205" t="s">
        <v>330</v>
      </c>
      <c r="EKG205" t="s">
        <v>330</v>
      </c>
      <c r="EKH205" t="s">
        <v>330</v>
      </c>
      <c r="EKI205" t="s">
        <v>330</v>
      </c>
      <c r="EKJ205" t="s">
        <v>330</v>
      </c>
      <c r="EKK205" t="s">
        <v>330</v>
      </c>
      <c r="EKL205" t="s">
        <v>330</v>
      </c>
      <c r="EKM205" t="s">
        <v>330</v>
      </c>
      <c r="EKN205" t="s">
        <v>330</v>
      </c>
      <c r="EKO205" t="s">
        <v>330</v>
      </c>
      <c r="EKP205" t="s">
        <v>330</v>
      </c>
      <c r="EKQ205" t="s">
        <v>330</v>
      </c>
      <c r="EKR205" t="s">
        <v>330</v>
      </c>
      <c r="EKS205" t="s">
        <v>330</v>
      </c>
      <c r="EKT205" t="s">
        <v>330</v>
      </c>
      <c r="EKU205" t="s">
        <v>330</v>
      </c>
      <c r="EKV205" t="s">
        <v>330</v>
      </c>
      <c r="EKW205" t="s">
        <v>330</v>
      </c>
      <c r="EKX205" t="s">
        <v>330</v>
      </c>
      <c r="EKY205" t="s">
        <v>330</v>
      </c>
      <c r="EKZ205" t="s">
        <v>330</v>
      </c>
      <c r="ELA205" t="s">
        <v>330</v>
      </c>
      <c r="ELB205" t="s">
        <v>330</v>
      </c>
      <c r="ELC205" t="s">
        <v>330</v>
      </c>
      <c r="ELD205" t="s">
        <v>330</v>
      </c>
      <c r="ELE205" t="s">
        <v>330</v>
      </c>
      <c r="ELF205" t="s">
        <v>330</v>
      </c>
      <c r="ELG205" t="s">
        <v>330</v>
      </c>
      <c r="ELH205" t="s">
        <v>330</v>
      </c>
      <c r="ELI205" t="s">
        <v>330</v>
      </c>
      <c r="ELJ205" t="s">
        <v>330</v>
      </c>
      <c r="ELK205" t="s">
        <v>330</v>
      </c>
      <c r="ELL205" t="s">
        <v>330</v>
      </c>
      <c r="ELM205" t="s">
        <v>330</v>
      </c>
      <c r="ELN205" t="s">
        <v>330</v>
      </c>
      <c r="ELO205" t="s">
        <v>330</v>
      </c>
      <c r="ELP205" t="s">
        <v>330</v>
      </c>
      <c r="ELQ205" t="s">
        <v>330</v>
      </c>
      <c r="ELR205" t="s">
        <v>330</v>
      </c>
      <c r="ELS205" t="s">
        <v>330</v>
      </c>
      <c r="ELT205" t="s">
        <v>330</v>
      </c>
      <c r="ELU205" t="s">
        <v>330</v>
      </c>
      <c r="ELV205" t="s">
        <v>330</v>
      </c>
      <c r="ELW205" t="s">
        <v>330</v>
      </c>
      <c r="ELX205" t="s">
        <v>330</v>
      </c>
      <c r="ELY205" t="s">
        <v>330</v>
      </c>
      <c r="ELZ205" t="s">
        <v>330</v>
      </c>
      <c r="EMA205" t="s">
        <v>330</v>
      </c>
      <c r="EMB205" t="s">
        <v>330</v>
      </c>
      <c r="EMC205" t="s">
        <v>330</v>
      </c>
      <c r="EMD205" t="s">
        <v>330</v>
      </c>
      <c r="EME205" t="s">
        <v>330</v>
      </c>
      <c r="EMF205" t="s">
        <v>330</v>
      </c>
      <c r="EMG205" t="s">
        <v>330</v>
      </c>
      <c r="EMH205" t="s">
        <v>330</v>
      </c>
      <c r="EMI205" t="s">
        <v>330</v>
      </c>
      <c r="EMJ205" t="s">
        <v>330</v>
      </c>
      <c r="EMK205" t="s">
        <v>330</v>
      </c>
      <c r="EML205" t="s">
        <v>330</v>
      </c>
      <c r="EMM205" t="s">
        <v>330</v>
      </c>
      <c r="EMN205" t="s">
        <v>330</v>
      </c>
      <c r="EMO205" t="s">
        <v>330</v>
      </c>
      <c r="EMP205" t="s">
        <v>330</v>
      </c>
      <c r="EMQ205" t="s">
        <v>330</v>
      </c>
      <c r="EMR205" t="s">
        <v>330</v>
      </c>
      <c r="EMS205" t="s">
        <v>330</v>
      </c>
      <c r="EMT205" t="s">
        <v>330</v>
      </c>
      <c r="EMU205" t="s">
        <v>330</v>
      </c>
      <c r="EMV205" t="s">
        <v>330</v>
      </c>
      <c r="EMW205" t="s">
        <v>330</v>
      </c>
      <c r="EMX205" t="s">
        <v>330</v>
      </c>
      <c r="EMY205" t="s">
        <v>330</v>
      </c>
      <c r="EMZ205" t="s">
        <v>330</v>
      </c>
      <c r="ENA205" t="s">
        <v>330</v>
      </c>
      <c r="ENB205" t="s">
        <v>330</v>
      </c>
      <c r="ENC205" t="s">
        <v>330</v>
      </c>
      <c r="END205" t="s">
        <v>330</v>
      </c>
      <c r="ENE205" t="s">
        <v>330</v>
      </c>
      <c r="ENF205" t="s">
        <v>330</v>
      </c>
      <c r="ENG205" t="s">
        <v>330</v>
      </c>
      <c r="ENH205" t="s">
        <v>330</v>
      </c>
      <c r="ENI205" t="s">
        <v>330</v>
      </c>
      <c r="ENJ205" t="s">
        <v>330</v>
      </c>
      <c r="ENK205" t="s">
        <v>330</v>
      </c>
      <c r="ENL205" t="s">
        <v>330</v>
      </c>
      <c r="ENM205" t="s">
        <v>330</v>
      </c>
      <c r="ENN205" t="s">
        <v>330</v>
      </c>
      <c r="ENO205" t="s">
        <v>330</v>
      </c>
      <c r="ENP205" t="s">
        <v>330</v>
      </c>
      <c r="ENQ205" t="s">
        <v>330</v>
      </c>
      <c r="ENR205" t="s">
        <v>330</v>
      </c>
      <c r="ENS205" t="s">
        <v>330</v>
      </c>
      <c r="ENT205" t="s">
        <v>330</v>
      </c>
      <c r="ENU205" t="s">
        <v>330</v>
      </c>
      <c r="ENV205" t="s">
        <v>330</v>
      </c>
      <c r="ENW205" t="s">
        <v>330</v>
      </c>
      <c r="ENX205" t="s">
        <v>330</v>
      </c>
      <c r="ENY205" t="s">
        <v>330</v>
      </c>
      <c r="ENZ205" t="s">
        <v>330</v>
      </c>
      <c r="EOA205" t="s">
        <v>330</v>
      </c>
      <c r="EOB205" t="s">
        <v>330</v>
      </c>
      <c r="EOC205" t="s">
        <v>330</v>
      </c>
      <c r="EOD205" t="s">
        <v>330</v>
      </c>
      <c r="EOE205" t="s">
        <v>330</v>
      </c>
      <c r="EOF205" t="s">
        <v>330</v>
      </c>
      <c r="EOG205" t="s">
        <v>330</v>
      </c>
      <c r="EOH205" t="s">
        <v>330</v>
      </c>
      <c r="EOI205" t="s">
        <v>330</v>
      </c>
      <c r="EOJ205" t="s">
        <v>330</v>
      </c>
      <c r="EOK205" t="s">
        <v>330</v>
      </c>
      <c r="EOL205" t="s">
        <v>330</v>
      </c>
      <c r="EOM205" t="s">
        <v>330</v>
      </c>
      <c r="EON205" t="s">
        <v>330</v>
      </c>
      <c r="EOO205" t="s">
        <v>330</v>
      </c>
      <c r="EOP205" t="s">
        <v>330</v>
      </c>
      <c r="EOQ205" t="s">
        <v>330</v>
      </c>
      <c r="EOR205" t="s">
        <v>330</v>
      </c>
      <c r="EOS205" t="s">
        <v>330</v>
      </c>
      <c r="EOT205" t="s">
        <v>330</v>
      </c>
      <c r="EOU205" t="s">
        <v>330</v>
      </c>
      <c r="EOV205" t="s">
        <v>330</v>
      </c>
      <c r="EOW205" t="s">
        <v>330</v>
      </c>
      <c r="EOX205" t="s">
        <v>330</v>
      </c>
      <c r="EOY205" t="s">
        <v>330</v>
      </c>
      <c r="EOZ205" t="s">
        <v>330</v>
      </c>
      <c r="EPA205" t="s">
        <v>330</v>
      </c>
      <c r="EPB205" t="s">
        <v>330</v>
      </c>
      <c r="EPC205" t="s">
        <v>330</v>
      </c>
      <c r="EPD205" t="s">
        <v>330</v>
      </c>
      <c r="EPE205" t="s">
        <v>330</v>
      </c>
      <c r="EPF205" t="s">
        <v>330</v>
      </c>
      <c r="EPG205" t="s">
        <v>330</v>
      </c>
      <c r="EPH205" t="s">
        <v>330</v>
      </c>
      <c r="EPI205" t="s">
        <v>330</v>
      </c>
      <c r="EPJ205" t="s">
        <v>330</v>
      </c>
      <c r="EPK205" t="s">
        <v>330</v>
      </c>
      <c r="EPL205" t="s">
        <v>330</v>
      </c>
      <c r="EPM205" t="s">
        <v>330</v>
      </c>
      <c r="EPN205" t="s">
        <v>330</v>
      </c>
      <c r="EPO205" t="s">
        <v>330</v>
      </c>
      <c r="EPP205" t="s">
        <v>330</v>
      </c>
      <c r="EPQ205" t="s">
        <v>330</v>
      </c>
      <c r="EPR205" t="s">
        <v>330</v>
      </c>
      <c r="EPS205" t="s">
        <v>330</v>
      </c>
      <c r="EPT205" t="s">
        <v>330</v>
      </c>
      <c r="EPU205" t="s">
        <v>330</v>
      </c>
      <c r="EPV205" t="s">
        <v>330</v>
      </c>
      <c r="EPW205" t="s">
        <v>330</v>
      </c>
      <c r="EPX205" t="s">
        <v>330</v>
      </c>
      <c r="EPY205" t="s">
        <v>330</v>
      </c>
      <c r="EPZ205" t="s">
        <v>330</v>
      </c>
      <c r="EQA205" t="s">
        <v>330</v>
      </c>
      <c r="EQB205" t="s">
        <v>330</v>
      </c>
      <c r="EQC205" t="s">
        <v>330</v>
      </c>
      <c r="EQD205" t="s">
        <v>330</v>
      </c>
      <c r="EQE205" t="s">
        <v>330</v>
      </c>
      <c r="EQF205" t="s">
        <v>330</v>
      </c>
      <c r="EQG205" t="s">
        <v>330</v>
      </c>
      <c r="EQH205" t="s">
        <v>330</v>
      </c>
      <c r="EQI205" t="s">
        <v>330</v>
      </c>
      <c r="EQJ205" t="s">
        <v>330</v>
      </c>
      <c r="EQK205" t="s">
        <v>330</v>
      </c>
      <c r="EQL205" t="s">
        <v>330</v>
      </c>
      <c r="EQM205" t="s">
        <v>330</v>
      </c>
      <c r="EQN205" t="s">
        <v>330</v>
      </c>
      <c r="EQO205" t="s">
        <v>330</v>
      </c>
      <c r="EQP205" t="s">
        <v>330</v>
      </c>
      <c r="EQQ205" t="s">
        <v>330</v>
      </c>
      <c r="EQR205" t="s">
        <v>330</v>
      </c>
      <c r="EQS205" t="s">
        <v>330</v>
      </c>
      <c r="EQT205" t="s">
        <v>330</v>
      </c>
      <c r="EQU205" t="s">
        <v>330</v>
      </c>
      <c r="EQV205" t="s">
        <v>330</v>
      </c>
      <c r="EQW205" t="s">
        <v>330</v>
      </c>
      <c r="EQX205" t="s">
        <v>330</v>
      </c>
      <c r="EQY205" t="s">
        <v>330</v>
      </c>
      <c r="EQZ205" t="s">
        <v>330</v>
      </c>
      <c r="ERA205" t="s">
        <v>330</v>
      </c>
      <c r="ERB205" t="s">
        <v>330</v>
      </c>
      <c r="ERC205" t="s">
        <v>330</v>
      </c>
      <c r="ERD205" t="s">
        <v>330</v>
      </c>
      <c r="ERE205" t="s">
        <v>330</v>
      </c>
      <c r="ERF205" t="s">
        <v>330</v>
      </c>
      <c r="ERG205" t="s">
        <v>330</v>
      </c>
      <c r="ERH205" t="s">
        <v>330</v>
      </c>
      <c r="ERI205" t="s">
        <v>330</v>
      </c>
      <c r="ERJ205" t="s">
        <v>330</v>
      </c>
      <c r="ERK205" t="s">
        <v>330</v>
      </c>
      <c r="ERL205" t="s">
        <v>330</v>
      </c>
      <c r="ERM205" t="s">
        <v>330</v>
      </c>
      <c r="ERN205" t="s">
        <v>330</v>
      </c>
      <c r="ERO205" t="s">
        <v>330</v>
      </c>
      <c r="ERP205" t="s">
        <v>330</v>
      </c>
      <c r="ERQ205" t="s">
        <v>330</v>
      </c>
      <c r="ERR205" t="s">
        <v>330</v>
      </c>
      <c r="ERS205" t="s">
        <v>330</v>
      </c>
      <c r="ERT205" t="s">
        <v>330</v>
      </c>
      <c r="ERU205" t="s">
        <v>330</v>
      </c>
      <c r="ERV205" t="s">
        <v>330</v>
      </c>
      <c r="ERW205" t="s">
        <v>330</v>
      </c>
      <c r="ERX205" t="s">
        <v>330</v>
      </c>
      <c r="ERY205" t="s">
        <v>330</v>
      </c>
      <c r="ERZ205" t="s">
        <v>330</v>
      </c>
      <c r="ESA205" t="s">
        <v>330</v>
      </c>
      <c r="ESB205" t="s">
        <v>330</v>
      </c>
      <c r="ESC205" t="s">
        <v>330</v>
      </c>
      <c r="ESD205" t="s">
        <v>330</v>
      </c>
      <c r="ESE205" t="s">
        <v>330</v>
      </c>
      <c r="ESF205" t="s">
        <v>330</v>
      </c>
      <c r="ESG205" t="s">
        <v>330</v>
      </c>
      <c r="ESH205" t="s">
        <v>330</v>
      </c>
      <c r="ESI205" t="s">
        <v>330</v>
      </c>
      <c r="ESJ205" t="s">
        <v>330</v>
      </c>
      <c r="ESK205" t="s">
        <v>330</v>
      </c>
      <c r="ESL205" t="s">
        <v>330</v>
      </c>
      <c r="ESM205" t="s">
        <v>330</v>
      </c>
      <c r="ESN205" t="s">
        <v>330</v>
      </c>
      <c r="ESO205" t="s">
        <v>330</v>
      </c>
      <c r="ESP205" t="s">
        <v>330</v>
      </c>
      <c r="ESQ205" t="s">
        <v>330</v>
      </c>
      <c r="ESR205" t="s">
        <v>330</v>
      </c>
      <c r="ESS205" t="s">
        <v>330</v>
      </c>
      <c r="EST205" t="s">
        <v>330</v>
      </c>
      <c r="ESU205" t="s">
        <v>330</v>
      </c>
      <c r="ESV205" t="s">
        <v>330</v>
      </c>
      <c r="ESW205" t="s">
        <v>330</v>
      </c>
      <c r="ESX205" t="s">
        <v>330</v>
      </c>
      <c r="ESY205" t="s">
        <v>330</v>
      </c>
      <c r="ESZ205" t="s">
        <v>330</v>
      </c>
      <c r="ETA205" t="s">
        <v>330</v>
      </c>
      <c r="ETB205" t="s">
        <v>330</v>
      </c>
      <c r="ETC205" t="s">
        <v>330</v>
      </c>
      <c r="ETD205" t="s">
        <v>330</v>
      </c>
      <c r="ETE205" t="s">
        <v>330</v>
      </c>
      <c r="ETF205" t="s">
        <v>330</v>
      </c>
      <c r="ETG205" t="s">
        <v>330</v>
      </c>
      <c r="ETH205" t="s">
        <v>330</v>
      </c>
      <c r="ETI205" t="s">
        <v>330</v>
      </c>
      <c r="ETJ205" t="s">
        <v>330</v>
      </c>
      <c r="ETK205" t="s">
        <v>330</v>
      </c>
      <c r="ETL205" t="s">
        <v>330</v>
      </c>
      <c r="ETM205" t="s">
        <v>330</v>
      </c>
      <c r="ETN205" t="s">
        <v>330</v>
      </c>
      <c r="ETO205" t="s">
        <v>330</v>
      </c>
      <c r="ETP205" t="s">
        <v>330</v>
      </c>
      <c r="ETQ205" t="s">
        <v>330</v>
      </c>
      <c r="ETR205" t="s">
        <v>330</v>
      </c>
      <c r="ETS205" t="s">
        <v>330</v>
      </c>
      <c r="ETT205" t="s">
        <v>330</v>
      </c>
      <c r="ETU205" t="s">
        <v>330</v>
      </c>
      <c r="ETV205" t="s">
        <v>330</v>
      </c>
      <c r="ETW205" t="s">
        <v>330</v>
      </c>
      <c r="ETX205" t="s">
        <v>330</v>
      </c>
      <c r="ETY205" t="s">
        <v>330</v>
      </c>
      <c r="ETZ205" t="s">
        <v>330</v>
      </c>
      <c r="EUA205" t="s">
        <v>330</v>
      </c>
      <c r="EUB205" t="s">
        <v>330</v>
      </c>
      <c r="EUC205" t="s">
        <v>330</v>
      </c>
      <c r="EUD205" t="s">
        <v>330</v>
      </c>
      <c r="EUE205" t="s">
        <v>330</v>
      </c>
      <c r="EUF205" t="s">
        <v>330</v>
      </c>
      <c r="EUG205" t="s">
        <v>330</v>
      </c>
      <c r="EUH205" t="s">
        <v>330</v>
      </c>
      <c r="EUI205" t="s">
        <v>330</v>
      </c>
      <c r="EUJ205" t="s">
        <v>330</v>
      </c>
      <c r="EUK205" t="s">
        <v>330</v>
      </c>
      <c r="EUL205" t="s">
        <v>330</v>
      </c>
      <c r="EUM205" t="s">
        <v>330</v>
      </c>
      <c r="EUN205" t="s">
        <v>330</v>
      </c>
      <c r="EUO205" t="s">
        <v>330</v>
      </c>
      <c r="EUP205" t="s">
        <v>330</v>
      </c>
      <c r="EUQ205" t="s">
        <v>330</v>
      </c>
      <c r="EUR205" t="s">
        <v>330</v>
      </c>
      <c r="EUS205" t="s">
        <v>330</v>
      </c>
      <c r="EUT205" t="s">
        <v>330</v>
      </c>
      <c r="EUU205" t="s">
        <v>330</v>
      </c>
      <c r="EUV205" t="s">
        <v>330</v>
      </c>
      <c r="EUW205" t="s">
        <v>330</v>
      </c>
      <c r="EUX205" t="s">
        <v>330</v>
      </c>
      <c r="EUY205" t="s">
        <v>330</v>
      </c>
      <c r="EUZ205" t="s">
        <v>330</v>
      </c>
      <c r="EVA205" t="s">
        <v>330</v>
      </c>
      <c r="EVB205" t="s">
        <v>330</v>
      </c>
      <c r="EVC205" t="s">
        <v>330</v>
      </c>
      <c r="EVD205" t="s">
        <v>330</v>
      </c>
      <c r="EVE205" t="s">
        <v>330</v>
      </c>
      <c r="EVF205" t="s">
        <v>330</v>
      </c>
      <c r="EVG205" t="s">
        <v>330</v>
      </c>
      <c r="EVH205" t="s">
        <v>330</v>
      </c>
      <c r="EVI205" t="s">
        <v>330</v>
      </c>
      <c r="EVJ205" t="s">
        <v>330</v>
      </c>
      <c r="EVK205" t="s">
        <v>330</v>
      </c>
      <c r="EVL205" t="s">
        <v>330</v>
      </c>
      <c r="EVM205" t="s">
        <v>330</v>
      </c>
      <c r="EVN205" t="s">
        <v>330</v>
      </c>
      <c r="EVO205" t="s">
        <v>330</v>
      </c>
      <c r="EVP205" t="s">
        <v>330</v>
      </c>
      <c r="EVQ205" t="s">
        <v>330</v>
      </c>
      <c r="EVR205" t="s">
        <v>330</v>
      </c>
      <c r="EVS205" t="s">
        <v>330</v>
      </c>
      <c r="EVT205" t="s">
        <v>330</v>
      </c>
      <c r="EVU205" t="s">
        <v>330</v>
      </c>
      <c r="EVV205" t="s">
        <v>330</v>
      </c>
      <c r="EVW205" t="s">
        <v>330</v>
      </c>
      <c r="EVX205" t="s">
        <v>330</v>
      </c>
      <c r="EVY205" t="s">
        <v>330</v>
      </c>
      <c r="EVZ205" t="s">
        <v>330</v>
      </c>
      <c r="EWA205" t="s">
        <v>330</v>
      </c>
      <c r="EWB205" t="s">
        <v>330</v>
      </c>
      <c r="EWC205" t="s">
        <v>330</v>
      </c>
      <c r="EWD205" t="s">
        <v>330</v>
      </c>
      <c r="EWE205" t="s">
        <v>330</v>
      </c>
      <c r="EWF205" t="s">
        <v>330</v>
      </c>
      <c r="EWG205" t="s">
        <v>330</v>
      </c>
      <c r="EWH205" t="s">
        <v>330</v>
      </c>
      <c r="EWI205" t="s">
        <v>330</v>
      </c>
      <c r="EWJ205" t="s">
        <v>330</v>
      </c>
      <c r="EWK205" t="s">
        <v>330</v>
      </c>
      <c r="EWL205" t="s">
        <v>330</v>
      </c>
      <c r="EWM205" t="s">
        <v>330</v>
      </c>
      <c r="EWN205" t="s">
        <v>330</v>
      </c>
      <c r="EWO205" t="s">
        <v>330</v>
      </c>
      <c r="EWP205" t="s">
        <v>330</v>
      </c>
      <c r="EWQ205" t="s">
        <v>330</v>
      </c>
      <c r="EWR205" t="s">
        <v>330</v>
      </c>
      <c r="EWS205" t="s">
        <v>330</v>
      </c>
      <c r="EWT205" t="s">
        <v>330</v>
      </c>
      <c r="EWU205" t="s">
        <v>330</v>
      </c>
      <c r="EWV205" t="s">
        <v>330</v>
      </c>
      <c r="EWW205" t="s">
        <v>330</v>
      </c>
      <c r="EWX205" t="s">
        <v>330</v>
      </c>
      <c r="EWY205" t="s">
        <v>330</v>
      </c>
      <c r="EWZ205" t="s">
        <v>330</v>
      </c>
      <c r="EXA205" t="s">
        <v>330</v>
      </c>
      <c r="EXB205" t="s">
        <v>330</v>
      </c>
      <c r="EXC205" t="s">
        <v>330</v>
      </c>
      <c r="EXD205" t="s">
        <v>330</v>
      </c>
      <c r="EXE205" t="s">
        <v>330</v>
      </c>
      <c r="EXF205" t="s">
        <v>330</v>
      </c>
      <c r="EXG205" t="s">
        <v>330</v>
      </c>
      <c r="EXH205" t="s">
        <v>330</v>
      </c>
      <c r="EXI205" t="s">
        <v>330</v>
      </c>
      <c r="EXJ205" t="s">
        <v>330</v>
      </c>
      <c r="EXK205" t="s">
        <v>330</v>
      </c>
      <c r="EXL205" t="s">
        <v>330</v>
      </c>
      <c r="EXM205" t="s">
        <v>330</v>
      </c>
      <c r="EXN205" t="s">
        <v>330</v>
      </c>
      <c r="EXO205" t="s">
        <v>330</v>
      </c>
      <c r="EXP205" t="s">
        <v>330</v>
      </c>
      <c r="EXQ205" t="s">
        <v>330</v>
      </c>
      <c r="EXR205" t="s">
        <v>330</v>
      </c>
      <c r="EXS205" t="s">
        <v>330</v>
      </c>
      <c r="EXT205" t="s">
        <v>330</v>
      </c>
      <c r="EXU205" t="s">
        <v>330</v>
      </c>
      <c r="EXV205" t="s">
        <v>330</v>
      </c>
      <c r="EXW205" t="s">
        <v>330</v>
      </c>
      <c r="EXX205" t="s">
        <v>330</v>
      </c>
      <c r="EXY205" t="s">
        <v>330</v>
      </c>
      <c r="EXZ205" t="s">
        <v>330</v>
      </c>
      <c r="EYA205" t="s">
        <v>330</v>
      </c>
      <c r="EYB205" t="s">
        <v>330</v>
      </c>
      <c r="EYC205" t="s">
        <v>330</v>
      </c>
      <c r="EYD205" t="s">
        <v>330</v>
      </c>
      <c r="EYE205" t="s">
        <v>330</v>
      </c>
      <c r="EYF205" t="s">
        <v>330</v>
      </c>
      <c r="EYG205" t="s">
        <v>330</v>
      </c>
      <c r="EYH205" t="s">
        <v>330</v>
      </c>
      <c r="EYI205" t="s">
        <v>330</v>
      </c>
      <c r="EYJ205" t="s">
        <v>330</v>
      </c>
      <c r="EYK205" t="s">
        <v>330</v>
      </c>
      <c r="EYL205" t="s">
        <v>330</v>
      </c>
      <c r="EYM205" t="s">
        <v>330</v>
      </c>
      <c r="EYN205" t="s">
        <v>330</v>
      </c>
      <c r="EYO205" t="s">
        <v>330</v>
      </c>
      <c r="EYP205" t="s">
        <v>330</v>
      </c>
      <c r="EYQ205" t="s">
        <v>330</v>
      </c>
      <c r="EYR205" t="s">
        <v>330</v>
      </c>
      <c r="EYS205" t="s">
        <v>330</v>
      </c>
      <c r="EYT205" t="s">
        <v>330</v>
      </c>
      <c r="EYU205" t="s">
        <v>330</v>
      </c>
      <c r="EYV205" t="s">
        <v>330</v>
      </c>
      <c r="EYW205" t="s">
        <v>330</v>
      </c>
      <c r="EYX205" t="s">
        <v>330</v>
      </c>
      <c r="EYY205" t="s">
        <v>330</v>
      </c>
      <c r="EYZ205" t="s">
        <v>330</v>
      </c>
      <c r="EZA205" t="s">
        <v>330</v>
      </c>
      <c r="EZB205" t="s">
        <v>330</v>
      </c>
      <c r="EZC205" t="s">
        <v>330</v>
      </c>
      <c r="EZD205" t="s">
        <v>330</v>
      </c>
      <c r="EZE205" t="s">
        <v>330</v>
      </c>
      <c r="EZF205" t="s">
        <v>330</v>
      </c>
      <c r="EZG205" t="s">
        <v>330</v>
      </c>
      <c r="EZH205" t="s">
        <v>330</v>
      </c>
      <c r="EZI205" t="s">
        <v>330</v>
      </c>
      <c r="EZJ205" t="s">
        <v>330</v>
      </c>
      <c r="EZK205" t="s">
        <v>330</v>
      </c>
      <c r="EZL205" t="s">
        <v>330</v>
      </c>
      <c r="EZM205" t="s">
        <v>330</v>
      </c>
      <c r="EZN205" t="s">
        <v>330</v>
      </c>
      <c r="EZO205" t="s">
        <v>330</v>
      </c>
      <c r="EZP205" t="s">
        <v>330</v>
      </c>
      <c r="EZQ205" t="s">
        <v>330</v>
      </c>
      <c r="EZR205" t="s">
        <v>330</v>
      </c>
      <c r="EZS205" t="s">
        <v>330</v>
      </c>
      <c r="EZT205" t="s">
        <v>330</v>
      </c>
      <c r="EZU205" t="s">
        <v>330</v>
      </c>
      <c r="EZV205" t="s">
        <v>330</v>
      </c>
      <c r="EZW205" t="s">
        <v>330</v>
      </c>
      <c r="EZX205" t="s">
        <v>330</v>
      </c>
      <c r="EZY205" t="s">
        <v>330</v>
      </c>
      <c r="EZZ205" t="s">
        <v>330</v>
      </c>
      <c r="FAA205" t="s">
        <v>330</v>
      </c>
      <c r="FAB205" t="s">
        <v>330</v>
      </c>
      <c r="FAC205" t="s">
        <v>330</v>
      </c>
      <c r="FAD205" t="s">
        <v>330</v>
      </c>
      <c r="FAE205" t="s">
        <v>330</v>
      </c>
      <c r="FAF205" t="s">
        <v>330</v>
      </c>
      <c r="FAG205" t="s">
        <v>330</v>
      </c>
      <c r="FAH205" t="s">
        <v>330</v>
      </c>
      <c r="FAI205" t="s">
        <v>330</v>
      </c>
      <c r="FAJ205" t="s">
        <v>330</v>
      </c>
      <c r="FAK205" t="s">
        <v>330</v>
      </c>
      <c r="FAL205" t="s">
        <v>330</v>
      </c>
      <c r="FAM205" t="s">
        <v>330</v>
      </c>
      <c r="FAN205" t="s">
        <v>330</v>
      </c>
      <c r="FAO205" t="s">
        <v>330</v>
      </c>
      <c r="FAP205" t="s">
        <v>330</v>
      </c>
      <c r="FAQ205" t="s">
        <v>330</v>
      </c>
      <c r="FAR205" t="s">
        <v>330</v>
      </c>
      <c r="FAS205" t="s">
        <v>330</v>
      </c>
      <c r="FAT205" t="s">
        <v>330</v>
      </c>
      <c r="FAU205" t="s">
        <v>330</v>
      </c>
      <c r="FAV205" t="s">
        <v>330</v>
      </c>
      <c r="FAW205" t="s">
        <v>330</v>
      </c>
      <c r="FAX205" t="s">
        <v>330</v>
      </c>
      <c r="FAY205" t="s">
        <v>330</v>
      </c>
      <c r="FAZ205" t="s">
        <v>330</v>
      </c>
      <c r="FBA205" t="s">
        <v>330</v>
      </c>
      <c r="FBB205" t="s">
        <v>330</v>
      </c>
      <c r="FBC205" t="s">
        <v>330</v>
      </c>
      <c r="FBD205" t="s">
        <v>330</v>
      </c>
      <c r="FBE205" t="s">
        <v>330</v>
      </c>
      <c r="FBF205" t="s">
        <v>330</v>
      </c>
      <c r="FBG205" t="s">
        <v>330</v>
      </c>
      <c r="FBH205" t="s">
        <v>330</v>
      </c>
      <c r="FBI205" t="s">
        <v>330</v>
      </c>
      <c r="FBJ205" t="s">
        <v>330</v>
      </c>
      <c r="FBK205" t="s">
        <v>330</v>
      </c>
      <c r="FBL205" t="s">
        <v>330</v>
      </c>
      <c r="FBM205" t="s">
        <v>330</v>
      </c>
      <c r="FBN205" t="s">
        <v>330</v>
      </c>
      <c r="FBO205" t="s">
        <v>330</v>
      </c>
      <c r="FBP205" t="s">
        <v>330</v>
      </c>
      <c r="FBQ205" t="s">
        <v>330</v>
      </c>
      <c r="FBR205" t="s">
        <v>330</v>
      </c>
      <c r="FBS205" t="s">
        <v>330</v>
      </c>
      <c r="FBT205" t="s">
        <v>330</v>
      </c>
      <c r="FBU205" t="s">
        <v>330</v>
      </c>
      <c r="FBV205" t="s">
        <v>330</v>
      </c>
      <c r="FBW205" t="s">
        <v>330</v>
      </c>
      <c r="FBX205" t="s">
        <v>330</v>
      </c>
      <c r="FBY205" t="s">
        <v>330</v>
      </c>
      <c r="FBZ205" t="s">
        <v>330</v>
      </c>
      <c r="FCA205" t="s">
        <v>330</v>
      </c>
      <c r="FCB205" t="s">
        <v>330</v>
      </c>
      <c r="FCC205" t="s">
        <v>330</v>
      </c>
      <c r="FCD205" t="s">
        <v>330</v>
      </c>
      <c r="FCE205" t="s">
        <v>330</v>
      </c>
      <c r="FCF205" t="s">
        <v>330</v>
      </c>
      <c r="FCG205" t="s">
        <v>330</v>
      </c>
      <c r="FCH205" t="s">
        <v>330</v>
      </c>
      <c r="FCI205" t="s">
        <v>330</v>
      </c>
      <c r="FCJ205" t="s">
        <v>330</v>
      </c>
      <c r="FCK205" t="s">
        <v>330</v>
      </c>
      <c r="FCL205" t="s">
        <v>330</v>
      </c>
      <c r="FCM205" t="s">
        <v>330</v>
      </c>
      <c r="FCN205" t="s">
        <v>330</v>
      </c>
      <c r="FCO205" t="s">
        <v>330</v>
      </c>
      <c r="FCP205" t="s">
        <v>330</v>
      </c>
      <c r="FCQ205" t="s">
        <v>330</v>
      </c>
      <c r="FCR205" t="s">
        <v>330</v>
      </c>
      <c r="FCS205" t="s">
        <v>330</v>
      </c>
      <c r="FCT205" t="s">
        <v>330</v>
      </c>
      <c r="FCU205" t="s">
        <v>330</v>
      </c>
      <c r="FCV205" t="s">
        <v>330</v>
      </c>
      <c r="FCW205" t="s">
        <v>330</v>
      </c>
      <c r="FCX205" t="s">
        <v>330</v>
      </c>
      <c r="FCY205" t="s">
        <v>330</v>
      </c>
      <c r="FCZ205" t="s">
        <v>330</v>
      </c>
      <c r="FDA205" t="s">
        <v>330</v>
      </c>
      <c r="FDB205" t="s">
        <v>330</v>
      </c>
      <c r="FDC205" t="s">
        <v>330</v>
      </c>
      <c r="FDD205" t="s">
        <v>330</v>
      </c>
      <c r="FDE205" t="s">
        <v>330</v>
      </c>
      <c r="FDF205" t="s">
        <v>330</v>
      </c>
      <c r="FDG205" t="s">
        <v>330</v>
      </c>
      <c r="FDH205" t="s">
        <v>330</v>
      </c>
      <c r="FDI205" t="s">
        <v>330</v>
      </c>
      <c r="FDJ205" t="s">
        <v>330</v>
      </c>
      <c r="FDK205" t="s">
        <v>330</v>
      </c>
      <c r="FDL205" t="s">
        <v>330</v>
      </c>
      <c r="FDM205" t="s">
        <v>330</v>
      </c>
      <c r="FDN205" t="s">
        <v>330</v>
      </c>
      <c r="FDO205" t="s">
        <v>330</v>
      </c>
      <c r="FDP205" t="s">
        <v>330</v>
      </c>
      <c r="FDQ205" t="s">
        <v>330</v>
      </c>
      <c r="FDR205" t="s">
        <v>330</v>
      </c>
      <c r="FDS205" t="s">
        <v>330</v>
      </c>
      <c r="FDT205" t="s">
        <v>330</v>
      </c>
      <c r="FDU205" t="s">
        <v>330</v>
      </c>
      <c r="FDV205" t="s">
        <v>330</v>
      </c>
      <c r="FDW205" t="s">
        <v>330</v>
      </c>
      <c r="FDX205" t="s">
        <v>330</v>
      </c>
      <c r="FDY205" t="s">
        <v>330</v>
      </c>
      <c r="FDZ205" t="s">
        <v>330</v>
      </c>
      <c r="FEA205" t="s">
        <v>330</v>
      </c>
      <c r="FEB205" t="s">
        <v>330</v>
      </c>
      <c r="FEC205" t="s">
        <v>330</v>
      </c>
      <c r="FED205" t="s">
        <v>330</v>
      </c>
      <c r="FEE205" t="s">
        <v>330</v>
      </c>
      <c r="FEF205" t="s">
        <v>330</v>
      </c>
      <c r="FEG205" t="s">
        <v>330</v>
      </c>
      <c r="FEH205" t="s">
        <v>330</v>
      </c>
      <c r="FEI205" t="s">
        <v>330</v>
      </c>
      <c r="FEJ205" t="s">
        <v>330</v>
      </c>
      <c r="FEK205" t="s">
        <v>330</v>
      </c>
      <c r="FEL205" t="s">
        <v>330</v>
      </c>
      <c r="FEM205" t="s">
        <v>330</v>
      </c>
      <c r="FEN205" t="s">
        <v>330</v>
      </c>
      <c r="FEO205" t="s">
        <v>330</v>
      </c>
      <c r="FEP205" t="s">
        <v>330</v>
      </c>
      <c r="FEQ205" t="s">
        <v>330</v>
      </c>
      <c r="FER205" t="s">
        <v>330</v>
      </c>
      <c r="FES205" t="s">
        <v>330</v>
      </c>
      <c r="FET205" t="s">
        <v>330</v>
      </c>
      <c r="FEU205" t="s">
        <v>330</v>
      </c>
      <c r="FEV205" t="s">
        <v>330</v>
      </c>
      <c r="FEW205" t="s">
        <v>330</v>
      </c>
      <c r="FEX205" t="s">
        <v>330</v>
      </c>
      <c r="FEY205" t="s">
        <v>330</v>
      </c>
      <c r="FEZ205" t="s">
        <v>330</v>
      </c>
      <c r="FFA205" t="s">
        <v>330</v>
      </c>
      <c r="FFB205" t="s">
        <v>330</v>
      </c>
      <c r="FFC205" t="s">
        <v>330</v>
      </c>
      <c r="FFD205" t="s">
        <v>330</v>
      </c>
      <c r="FFE205" t="s">
        <v>330</v>
      </c>
      <c r="FFF205" t="s">
        <v>330</v>
      </c>
      <c r="FFG205" t="s">
        <v>330</v>
      </c>
      <c r="FFH205" t="s">
        <v>330</v>
      </c>
      <c r="FFI205" t="s">
        <v>330</v>
      </c>
      <c r="FFJ205" t="s">
        <v>330</v>
      </c>
      <c r="FFK205" t="s">
        <v>330</v>
      </c>
      <c r="FFL205" t="s">
        <v>330</v>
      </c>
      <c r="FFM205" t="s">
        <v>330</v>
      </c>
      <c r="FFN205" t="s">
        <v>330</v>
      </c>
      <c r="FFO205" t="s">
        <v>330</v>
      </c>
      <c r="FFP205" t="s">
        <v>330</v>
      </c>
      <c r="FFQ205" t="s">
        <v>330</v>
      </c>
      <c r="FFR205" t="s">
        <v>330</v>
      </c>
      <c r="FFS205" t="s">
        <v>330</v>
      </c>
      <c r="FFT205" t="s">
        <v>330</v>
      </c>
      <c r="FFU205" t="s">
        <v>330</v>
      </c>
      <c r="FFV205" t="s">
        <v>330</v>
      </c>
      <c r="FFW205" t="s">
        <v>330</v>
      </c>
      <c r="FFX205" t="s">
        <v>330</v>
      </c>
      <c r="FFY205" t="s">
        <v>330</v>
      </c>
      <c r="FFZ205" t="s">
        <v>330</v>
      </c>
      <c r="FGA205" t="s">
        <v>330</v>
      </c>
      <c r="FGB205" t="s">
        <v>330</v>
      </c>
      <c r="FGC205" t="s">
        <v>330</v>
      </c>
      <c r="FGD205" t="s">
        <v>330</v>
      </c>
      <c r="FGE205" t="s">
        <v>330</v>
      </c>
      <c r="FGF205" t="s">
        <v>330</v>
      </c>
      <c r="FGG205" t="s">
        <v>330</v>
      </c>
      <c r="FGH205" t="s">
        <v>330</v>
      </c>
      <c r="FGI205" t="s">
        <v>330</v>
      </c>
      <c r="FGJ205" t="s">
        <v>330</v>
      </c>
      <c r="FGK205" t="s">
        <v>330</v>
      </c>
      <c r="FGL205" t="s">
        <v>330</v>
      </c>
      <c r="FGM205" t="s">
        <v>330</v>
      </c>
      <c r="FGN205" t="s">
        <v>330</v>
      </c>
      <c r="FGO205" t="s">
        <v>330</v>
      </c>
      <c r="FGP205" t="s">
        <v>330</v>
      </c>
      <c r="FGQ205" t="s">
        <v>330</v>
      </c>
      <c r="FGR205" t="s">
        <v>330</v>
      </c>
      <c r="FGS205" t="s">
        <v>330</v>
      </c>
      <c r="FGT205" t="s">
        <v>330</v>
      </c>
      <c r="FGU205" t="s">
        <v>330</v>
      </c>
      <c r="FGV205" t="s">
        <v>330</v>
      </c>
      <c r="FGW205" t="s">
        <v>330</v>
      </c>
      <c r="FGX205" t="s">
        <v>330</v>
      </c>
      <c r="FGY205" t="s">
        <v>330</v>
      </c>
      <c r="FGZ205" t="s">
        <v>330</v>
      </c>
      <c r="FHA205" t="s">
        <v>330</v>
      </c>
      <c r="FHB205" t="s">
        <v>330</v>
      </c>
      <c r="FHC205" t="s">
        <v>330</v>
      </c>
      <c r="FHD205" t="s">
        <v>330</v>
      </c>
      <c r="FHE205" t="s">
        <v>330</v>
      </c>
      <c r="FHF205" t="s">
        <v>330</v>
      </c>
      <c r="FHG205" t="s">
        <v>330</v>
      </c>
      <c r="FHH205" t="s">
        <v>330</v>
      </c>
      <c r="FHI205" t="s">
        <v>330</v>
      </c>
      <c r="FHJ205" t="s">
        <v>330</v>
      </c>
      <c r="FHK205" t="s">
        <v>330</v>
      </c>
      <c r="FHL205" t="s">
        <v>330</v>
      </c>
      <c r="FHM205" t="s">
        <v>330</v>
      </c>
      <c r="FHN205" t="s">
        <v>330</v>
      </c>
      <c r="FHO205" t="s">
        <v>330</v>
      </c>
      <c r="FHP205" t="s">
        <v>330</v>
      </c>
      <c r="FHQ205" t="s">
        <v>330</v>
      </c>
      <c r="FHR205" t="s">
        <v>330</v>
      </c>
      <c r="FHS205" t="s">
        <v>330</v>
      </c>
      <c r="FHT205" t="s">
        <v>330</v>
      </c>
      <c r="FHU205" t="s">
        <v>330</v>
      </c>
      <c r="FHV205" t="s">
        <v>330</v>
      </c>
      <c r="FHW205" t="s">
        <v>330</v>
      </c>
      <c r="FHX205" t="s">
        <v>330</v>
      </c>
      <c r="FHY205" t="s">
        <v>330</v>
      </c>
      <c r="FHZ205" t="s">
        <v>330</v>
      </c>
      <c r="FIA205" t="s">
        <v>330</v>
      </c>
      <c r="FIB205" t="s">
        <v>330</v>
      </c>
      <c r="FIC205" t="s">
        <v>330</v>
      </c>
      <c r="FID205" t="s">
        <v>330</v>
      </c>
      <c r="FIE205" t="s">
        <v>330</v>
      </c>
      <c r="FIF205" t="s">
        <v>330</v>
      </c>
      <c r="FIG205" t="s">
        <v>330</v>
      </c>
      <c r="FIH205" t="s">
        <v>330</v>
      </c>
      <c r="FII205" t="s">
        <v>330</v>
      </c>
      <c r="FIJ205" t="s">
        <v>330</v>
      </c>
      <c r="FIK205" t="s">
        <v>330</v>
      </c>
      <c r="FIL205" t="s">
        <v>330</v>
      </c>
      <c r="FIM205" t="s">
        <v>330</v>
      </c>
      <c r="FIN205" t="s">
        <v>330</v>
      </c>
      <c r="FIO205" t="s">
        <v>330</v>
      </c>
      <c r="FIP205" t="s">
        <v>330</v>
      </c>
      <c r="FIQ205" t="s">
        <v>330</v>
      </c>
      <c r="FIR205" t="s">
        <v>330</v>
      </c>
      <c r="FIS205" t="s">
        <v>330</v>
      </c>
      <c r="FIT205" t="s">
        <v>330</v>
      </c>
      <c r="FIU205" t="s">
        <v>330</v>
      </c>
      <c r="FIV205" t="s">
        <v>330</v>
      </c>
      <c r="FIW205" t="s">
        <v>330</v>
      </c>
      <c r="FIX205" t="s">
        <v>330</v>
      </c>
      <c r="FIY205" t="s">
        <v>330</v>
      </c>
      <c r="FIZ205" t="s">
        <v>330</v>
      </c>
      <c r="FJA205" t="s">
        <v>330</v>
      </c>
      <c r="FJB205" t="s">
        <v>330</v>
      </c>
      <c r="FJC205" t="s">
        <v>330</v>
      </c>
      <c r="FJD205" t="s">
        <v>330</v>
      </c>
      <c r="FJE205" t="s">
        <v>330</v>
      </c>
      <c r="FJF205" t="s">
        <v>330</v>
      </c>
      <c r="FJG205" t="s">
        <v>330</v>
      </c>
      <c r="FJH205" t="s">
        <v>330</v>
      </c>
      <c r="FJI205" t="s">
        <v>330</v>
      </c>
      <c r="FJJ205" t="s">
        <v>330</v>
      </c>
      <c r="FJK205" t="s">
        <v>330</v>
      </c>
      <c r="FJL205" t="s">
        <v>330</v>
      </c>
      <c r="FJM205" t="s">
        <v>330</v>
      </c>
      <c r="FJN205" t="s">
        <v>330</v>
      </c>
      <c r="FJO205" t="s">
        <v>330</v>
      </c>
      <c r="FJP205" t="s">
        <v>330</v>
      </c>
      <c r="FJQ205" t="s">
        <v>330</v>
      </c>
      <c r="FJR205" t="s">
        <v>330</v>
      </c>
      <c r="FJS205" t="s">
        <v>330</v>
      </c>
      <c r="FJT205" t="s">
        <v>330</v>
      </c>
      <c r="FJU205" t="s">
        <v>330</v>
      </c>
      <c r="FJV205" t="s">
        <v>330</v>
      </c>
      <c r="FJW205" t="s">
        <v>330</v>
      </c>
      <c r="FJX205" t="s">
        <v>330</v>
      </c>
      <c r="FJY205" t="s">
        <v>330</v>
      </c>
      <c r="FJZ205" t="s">
        <v>330</v>
      </c>
      <c r="FKA205" t="s">
        <v>330</v>
      </c>
      <c r="FKB205" t="s">
        <v>330</v>
      </c>
      <c r="FKC205" t="s">
        <v>330</v>
      </c>
      <c r="FKD205" t="s">
        <v>330</v>
      </c>
      <c r="FKE205" t="s">
        <v>330</v>
      </c>
      <c r="FKF205" t="s">
        <v>330</v>
      </c>
      <c r="FKG205" t="s">
        <v>330</v>
      </c>
      <c r="FKH205" t="s">
        <v>330</v>
      </c>
      <c r="FKI205" t="s">
        <v>330</v>
      </c>
      <c r="FKJ205" t="s">
        <v>330</v>
      </c>
      <c r="FKK205" t="s">
        <v>330</v>
      </c>
      <c r="FKL205" t="s">
        <v>330</v>
      </c>
      <c r="FKM205" t="s">
        <v>330</v>
      </c>
      <c r="FKN205" t="s">
        <v>330</v>
      </c>
      <c r="FKO205" t="s">
        <v>330</v>
      </c>
      <c r="FKP205" t="s">
        <v>330</v>
      </c>
      <c r="FKQ205" t="s">
        <v>330</v>
      </c>
      <c r="FKR205" t="s">
        <v>330</v>
      </c>
      <c r="FKS205" t="s">
        <v>330</v>
      </c>
      <c r="FKT205" t="s">
        <v>330</v>
      </c>
      <c r="FKU205" t="s">
        <v>330</v>
      </c>
      <c r="FKV205" t="s">
        <v>330</v>
      </c>
      <c r="FKW205" t="s">
        <v>330</v>
      </c>
      <c r="FKX205" t="s">
        <v>330</v>
      </c>
      <c r="FKY205" t="s">
        <v>330</v>
      </c>
      <c r="FKZ205" t="s">
        <v>330</v>
      </c>
      <c r="FLA205" t="s">
        <v>330</v>
      </c>
      <c r="FLB205" t="s">
        <v>330</v>
      </c>
      <c r="FLC205" t="s">
        <v>330</v>
      </c>
      <c r="FLD205" t="s">
        <v>330</v>
      </c>
      <c r="FLE205" t="s">
        <v>330</v>
      </c>
      <c r="FLF205" t="s">
        <v>330</v>
      </c>
      <c r="FLG205" t="s">
        <v>330</v>
      </c>
      <c r="FLH205" t="s">
        <v>330</v>
      </c>
      <c r="FLI205" t="s">
        <v>330</v>
      </c>
      <c r="FLJ205" t="s">
        <v>330</v>
      </c>
      <c r="FLK205" t="s">
        <v>330</v>
      </c>
      <c r="FLL205" t="s">
        <v>330</v>
      </c>
      <c r="FLM205" t="s">
        <v>330</v>
      </c>
      <c r="FLN205" t="s">
        <v>330</v>
      </c>
      <c r="FLO205" t="s">
        <v>330</v>
      </c>
      <c r="FLP205" t="s">
        <v>330</v>
      </c>
      <c r="FLQ205" t="s">
        <v>330</v>
      </c>
      <c r="FLR205" t="s">
        <v>330</v>
      </c>
      <c r="FLS205" t="s">
        <v>330</v>
      </c>
      <c r="FLT205" t="s">
        <v>330</v>
      </c>
      <c r="FLU205" t="s">
        <v>330</v>
      </c>
      <c r="FLV205" t="s">
        <v>330</v>
      </c>
      <c r="FLW205" t="s">
        <v>330</v>
      </c>
      <c r="FLX205" t="s">
        <v>330</v>
      </c>
      <c r="FLY205" t="s">
        <v>330</v>
      </c>
      <c r="FLZ205" t="s">
        <v>330</v>
      </c>
      <c r="FMA205" t="s">
        <v>330</v>
      </c>
      <c r="FMB205" t="s">
        <v>330</v>
      </c>
      <c r="FMC205" t="s">
        <v>330</v>
      </c>
      <c r="FMD205" t="s">
        <v>330</v>
      </c>
      <c r="FME205" t="s">
        <v>330</v>
      </c>
      <c r="FMF205" t="s">
        <v>330</v>
      </c>
      <c r="FMG205" t="s">
        <v>330</v>
      </c>
      <c r="FMH205" t="s">
        <v>330</v>
      </c>
      <c r="FMI205" t="s">
        <v>330</v>
      </c>
      <c r="FMJ205" t="s">
        <v>330</v>
      </c>
      <c r="FMK205" t="s">
        <v>330</v>
      </c>
      <c r="FML205" t="s">
        <v>330</v>
      </c>
      <c r="FMM205" t="s">
        <v>330</v>
      </c>
      <c r="FMN205" t="s">
        <v>330</v>
      </c>
      <c r="FMO205" t="s">
        <v>330</v>
      </c>
      <c r="FMP205" t="s">
        <v>330</v>
      </c>
      <c r="FMQ205" t="s">
        <v>330</v>
      </c>
      <c r="FMR205" t="s">
        <v>330</v>
      </c>
      <c r="FMS205" t="s">
        <v>330</v>
      </c>
      <c r="FMT205" t="s">
        <v>330</v>
      </c>
      <c r="FMU205" t="s">
        <v>330</v>
      </c>
      <c r="FMV205" t="s">
        <v>330</v>
      </c>
      <c r="FMW205" t="s">
        <v>330</v>
      </c>
      <c r="FMX205" t="s">
        <v>330</v>
      </c>
      <c r="FMY205" t="s">
        <v>330</v>
      </c>
      <c r="FMZ205" t="s">
        <v>330</v>
      </c>
      <c r="FNA205" t="s">
        <v>330</v>
      </c>
      <c r="FNB205" t="s">
        <v>330</v>
      </c>
      <c r="FNC205" t="s">
        <v>330</v>
      </c>
      <c r="FND205" t="s">
        <v>330</v>
      </c>
      <c r="FNE205" t="s">
        <v>330</v>
      </c>
      <c r="FNF205" t="s">
        <v>330</v>
      </c>
      <c r="FNG205" t="s">
        <v>330</v>
      </c>
      <c r="FNH205" t="s">
        <v>330</v>
      </c>
      <c r="FNI205" t="s">
        <v>330</v>
      </c>
      <c r="FNJ205" t="s">
        <v>330</v>
      </c>
      <c r="FNK205" t="s">
        <v>330</v>
      </c>
      <c r="FNL205" t="s">
        <v>330</v>
      </c>
      <c r="FNM205" t="s">
        <v>330</v>
      </c>
      <c r="FNN205" t="s">
        <v>330</v>
      </c>
      <c r="FNO205" t="s">
        <v>330</v>
      </c>
      <c r="FNP205" t="s">
        <v>330</v>
      </c>
      <c r="FNQ205" t="s">
        <v>330</v>
      </c>
      <c r="FNR205" t="s">
        <v>330</v>
      </c>
      <c r="FNS205" t="s">
        <v>330</v>
      </c>
      <c r="FNT205" t="s">
        <v>330</v>
      </c>
      <c r="FNU205" t="s">
        <v>330</v>
      </c>
      <c r="FNV205" t="s">
        <v>330</v>
      </c>
      <c r="FNW205" t="s">
        <v>330</v>
      </c>
      <c r="FNX205" t="s">
        <v>330</v>
      </c>
      <c r="FNY205" t="s">
        <v>330</v>
      </c>
      <c r="FNZ205" t="s">
        <v>330</v>
      </c>
      <c r="FOA205" t="s">
        <v>330</v>
      </c>
      <c r="FOB205" t="s">
        <v>330</v>
      </c>
      <c r="FOC205" t="s">
        <v>330</v>
      </c>
      <c r="FOD205" t="s">
        <v>330</v>
      </c>
      <c r="FOE205" t="s">
        <v>330</v>
      </c>
      <c r="FOF205" t="s">
        <v>330</v>
      </c>
      <c r="FOG205" t="s">
        <v>330</v>
      </c>
      <c r="FOH205" t="s">
        <v>330</v>
      </c>
      <c r="FOI205" t="s">
        <v>330</v>
      </c>
      <c r="FOJ205" t="s">
        <v>330</v>
      </c>
      <c r="FOK205" t="s">
        <v>330</v>
      </c>
      <c r="FOL205" t="s">
        <v>330</v>
      </c>
      <c r="FOM205" t="s">
        <v>330</v>
      </c>
      <c r="FON205" t="s">
        <v>330</v>
      </c>
      <c r="FOO205" t="s">
        <v>330</v>
      </c>
      <c r="FOP205" t="s">
        <v>330</v>
      </c>
      <c r="FOQ205" t="s">
        <v>330</v>
      </c>
      <c r="FOR205" t="s">
        <v>330</v>
      </c>
      <c r="FOS205" t="s">
        <v>330</v>
      </c>
      <c r="FOT205" t="s">
        <v>330</v>
      </c>
      <c r="FOU205" t="s">
        <v>330</v>
      </c>
      <c r="FOV205" t="s">
        <v>330</v>
      </c>
      <c r="FOW205" t="s">
        <v>330</v>
      </c>
      <c r="FOX205" t="s">
        <v>330</v>
      </c>
      <c r="FOY205" t="s">
        <v>330</v>
      </c>
      <c r="FOZ205" t="s">
        <v>330</v>
      </c>
      <c r="FPA205" t="s">
        <v>330</v>
      </c>
      <c r="FPB205" t="s">
        <v>330</v>
      </c>
      <c r="FPC205" t="s">
        <v>330</v>
      </c>
      <c r="FPD205" t="s">
        <v>330</v>
      </c>
      <c r="FPE205" t="s">
        <v>330</v>
      </c>
      <c r="FPF205" t="s">
        <v>330</v>
      </c>
      <c r="FPG205" t="s">
        <v>330</v>
      </c>
      <c r="FPH205" t="s">
        <v>330</v>
      </c>
      <c r="FPI205" t="s">
        <v>330</v>
      </c>
      <c r="FPJ205" t="s">
        <v>330</v>
      </c>
      <c r="FPK205" t="s">
        <v>330</v>
      </c>
      <c r="FPL205" t="s">
        <v>330</v>
      </c>
      <c r="FPM205" t="s">
        <v>330</v>
      </c>
      <c r="FPN205" t="s">
        <v>330</v>
      </c>
      <c r="FPO205" t="s">
        <v>330</v>
      </c>
      <c r="FPP205" t="s">
        <v>330</v>
      </c>
      <c r="FPQ205" t="s">
        <v>330</v>
      </c>
      <c r="FPR205" t="s">
        <v>330</v>
      </c>
      <c r="FPS205" t="s">
        <v>330</v>
      </c>
      <c r="FPT205" t="s">
        <v>330</v>
      </c>
      <c r="FPU205" t="s">
        <v>330</v>
      </c>
      <c r="FPV205" t="s">
        <v>330</v>
      </c>
      <c r="FPW205" t="s">
        <v>330</v>
      </c>
      <c r="FPX205" t="s">
        <v>330</v>
      </c>
      <c r="FPY205" t="s">
        <v>330</v>
      </c>
      <c r="FPZ205" t="s">
        <v>330</v>
      </c>
      <c r="FQA205" t="s">
        <v>330</v>
      </c>
      <c r="FQB205" t="s">
        <v>330</v>
      </c>
      <c r="FQC205" t="s">
        <v>330</v>
      </c>
      <c r="FQD205" t="s">
        <v>330</v>
      </c>
      <c r="FQE205" t="s">
        <v>330</v>
      </c>
      <c r="FQF205" t="s">
        <v>330</v>
      </c>
      <c r="FQG205" t="s">
        <v>330</v>
      </c>
      <c r="FQH205" t="s">
        <v>330</v>
      </c>
      <c r="FQI205" t="s">
        <v>330</v>
      </c>
      <c r="FQJ205" t="s">
        <v>330</v>
      </c>
      <c r="FQK205" t="s">
        <v>330</v>
      </c>
      <c r="FQL205" t="s">
        <v>330</v>
      </c>
      <c r="FQM205" t="s">
        <v>330</v>
      </c>
      <c r="FQN205" t="s">
        <v>330</v>
      </c>
      <c r="FQO205" t="s">
        <v>330</v>
      </c>
      <c r="FQP205" t="s">
        <v>330</v>
      </c>
      <c r="FQQ205" t="s">
        <v>330</v>
      </c>
      <c r="FQR205" t="s">
        <v>330</v>
      </c>
      <c r="FQS205" t="s">
        <v>330</v>
      </c>
      <c r="FQT205" t="s">
        <v>330</v>
      </c>
      <c r="FQU205" t="s">
        <v>330</v>
      </c>
      <c r="FQV205" t="s">
        <v>330</v>
      </c>
      <c r="FQW205" t="s">
        <v>330</v>
      </c>
      <c r="FQX205" t="s">
        <v>330</v>
      </c>
      <c r="FQY205" t="s">
        <v>330</v>
      </c>
      <c r="FQZ205" t="s">
        <v>330</v>
      </c>
      <c r="FRA205" t="s">
        <v>330</v>
      </c>
      <c r="FRB205" t="s">
        <v>330</v>
      </c>
      <c r="FRC205" t="s">
        <v>330</v>
      </c>
      <c r="FRD205" t="s">
        <v>330</v>
      </c>
      <c r="FRE205" t="s">
        <v>330</v>
      </c>
      <c r="FRF205" t="s">
        <v>330</v>
      </c>
      <c r="FRG205" t="s">
        <v>330</v>
      </c>
      <c r="FRH205" t="s">
        <v>330</v>
      </c>
      <c r="FRI205" t="s">
        <v>330</v>
      </c>
      <c r="FRJ205" t="s">
        <v>330</v>
      </c>
      <c r="FRK205" t="s">
        <v>330</v>
      </c>
      <c r="FRL205" t="s">
        <v>330</v>
      </c>
      <c r="FRM205" t="s">
        <v>330</v>
      </c>
      <c r="FRN205" t="s">
        <v>330</v>
      </c>
      <c r="FRO205" t="s">
        <v>330</v>
      </c>
      <c r="FRP205" t="s">
        <v>330</v>
      </c>
      <c r="FRQ205" t="s">
        <v>330</v>
      </c>
      <c r="FRR205" t="s">
        <v>330</v>
      </c>
      <c r="FRS205" t="s">
        <v>330</v>
      </c>
      <c r="FRT205" t="s">
        <v>330</v>
      </c>
      <c r="FRU205" t="s">
        <v>330</v>
      </c>
      <c r="FRV205" t="s">
        <v>330</v>
      </c>
      <c r="FRW205" t="s">
        <v>330</v>
      </c>
      <c r="FRX205" t="s">
        <v>330</v>
      </c>
      <c r="FRY205" t="s">
        <v>330</v>
      </c>
      <c r="FRZ205" t="s">
        <v>330</v>
      </c>
      <c r="FSA205" t="s">
        <v>330</v>
      </c>
      <c r="FSB205" t="s">
        <v>330</v>
      </c>
      <c r="FSC205" t="s">
        <v>330</v>
      </c>
      <c r="FSD205" t="s">
        <v>330</v>
      </c>
      <c r="FSE205" t="s">
        <v>330</v>
      </c>
      <c r="FSF205" t="s">
        <v>330</v>
      </c>
      <c r="FSG205" t="s">
        <v>330</v>
      </c>
      <c r="FSH205" t="s">
        <v>330</v>
      </c>
      <c r="FSI205" t="s">
        <v>330</v>
      </c>
      <c r="FSJ205" t="s">
        <v>330</v>
      </c>
      <c r="FSK205" t="s">
        <v>330</v>
      </c>
      <c r="FSL205" t="s">
        <v>330</v>
      </c>
      <c r="FSM205" t="s">
        <v>330</v>
      </c>
      <c r="FSN205" t="s">
        <v>330</v>
      </c>
      <c r="FSO205" t="s">
        <v>330</v>
      </c>
      <c r="FSP205" t="s">
        <v>330</v>
      </c>
      <c r="FSQ205" t="s">
        <v>330</v>
      </c>
      <c r="FSR205" t="s">
        <v>330</v>
      </c>
      <c r="FSS205" t="s">
        <v>330</v>
      </c>
      <c r="FST205" t="s">
        <v>330</v>
      </c>
      <c r="FSU205" t="s">
        <v>330</v>
      </c>
      <c r="FSV205" t="s">
        <v>330</v>
      </c>
      <c r="FSW205" t="s">
        <v>330</v>
      </c>
      <c r="FSX205" t="s">
        <v>330</v>
      </c>
      <c r="FSY205" t="s">
        <v>330</v>
      </c>
      <c r="FSZ205" t="s">
        <v>330</v>
      </c>
      <c r="FTA205" t="s">
        <v>330</v>
      </c>
      <c r="FTB205" t="s">
        <v>330</v>
      </c>
      <c r="FTC205" t="s">
        <v>330</v>
      </c>
      <c r="FTD205" t="s">
        <v>330</v>
      </c>
      <c r="FTE205" t="s">
        <v>330</v>
      </c>
      <c r="FTF205" t="s">
        <v>330</v>
      </c>
      <c r="FTG205" t="s">
        <v>330</v>
      </c>
      <c r="FTH205" t="s">
        <v>330</v>
      </c>
      <c r="FTI205" t="s">
        <v>330</v>
      </c>
      <c r="FTJ205" t="s">
        <v>330</v>
      </c>
      <c r="FTK205" t="s">
        <v>330</v>
      </c>
      <c r="FTL205" t="s">
        <v>330</v>
      </c>
      <c r="FTM205" t="s">
        <v>330</v>
      </c>
      <c r="FTN205" t="s">
        <v>330</v>
      </c>
      <c r="FTO205" t="s">
        <v>330</v>
      </c>
      <c r="FTP205" t="s">
        <v>330</v>
      </c>
      <c r="FTQ205" t="s">
        <v>330</v>
      </c>
      <c r="FTR205" t="s">
        <v>330</v>
      </c>
      <c r="FTS205" t="s">
        <v>330</v>
      </c>
      <c r="FTT205" t="s">
        <v>330</v>
      </c>
      <c r="FTU205" t="s">
        <v>330</v>
      </c>
      <c r="FTV205" t="s">
        <v>330</v>
      </c>
      <c r="FTW205" t="s">
        <v>330</v>
      </c>
      <c r="FTX205" t="s">
        <v>330</v>
      </c>
      <c r="FTY205" t="s">
        <v>330</v>
      </c>
      <c r="FTZ205" t="s">
        <v>330</v>
      </c>
      <c r="FUA205" t="s">
        <v>330</v>
      </c>
      <c r="FUB205" t="s">
        <v>330</v>
      </c>
      <c r="FUC205" t="s">
        <v>330</v>
      </c>
      <c r="FUD205" t="s">
        <v>330</v>
      </c>
      <c r="FUE205" t="s">
        <v>330</v>
      </c>
      <c r="FUF205" t="s">
        <v>330</v>
      </c>
      <c r="FUG205" t="s">
        <v>330</v>
      </c>
      <c r="FUH205" t="s">
        <v>330</v>
      </c>
      <c r="FUI205" t="s">
        <v>330</v>
      </c>
      <c r="FUJ205" t="s">
        <v>330</v>
      </c>
      <c r="FUK205" t="s">
        <v>330</v>
      </c>
      <c r="FUL205" t="s">
        <v>330</v>
      </c>
      <c r="FUM205" t="s">
        <v>330</v>
      </c>
      <c r="FUN205" t="s">
        <v>330</v>
      </c>
      <c r="FUO205" t="s">
        <v>330</v>
      </c>
      <c r="FUP205" t="s">
        <v>330</v>
      </c>
      <c r="FUQ205" t="s">
        <v>330</v>
      </c>
      <c r="FUR205" t="s">
        <v>330</v>
      </c>
      <c r="FUS205" t="s">
        <v>330</v>
      </c>
      <c r="FUT205" t="s">
        <v>330</v>
      </c>
      <c r="FUU205" t="s">
        <v>330</v>
      </c>
      <c r="FUV205" t="s">
        <v>330</v>
      </c>
      <c r="FUW205" t="s">
        <v>330</v>
      </c>
      <c r="FUX205" t="s">
        <v>330</v>
      </c>
      <c r="FUY205" t="s">
        <v>330</v>
      </c>
      <c r="FUZ205" t="s">
        <v>330</v>
      </c>
      <c r="FVA205" t="s">
        <v>330</v>
      </c>
      <c r="FVB205" t="s">
        <v>330</v>
      </c>
      <c r="FVC205" t="s">
        <v>330</v>
      </c>
      <c r="FVD205" t="s">
        <v>330</v>
      </c>
      <c r="FVE205" t="s">
        <v>330</v>
      </c>
      <c r="FVF205" t="s">
        <v>330</v>
      </c>
      <c r="FVG205" t="s">
        <v>330</v>
      </c>
      <c r="FVH205" t="s">
        <v>330</v>
      </c>
      <c r="FVI205" t="s">
        <v>330</v>
      </c>
      <c r="FVJ205" t="s">
        <v>330</v>
      </c>
      <c r="FVK205" t="s">
        <v>330</v>
      </c>
      <c r="FVL205" t="s">
        <v>330</v>
      </c>
      <c r="FVM205" t="s">
        <v>330</v>
      </c>
      <c r="FVN205" t="s">
        <v>330</v>
      </c>
      <c r="FVO205" t="s">
        <v>330</v>
      </c>
      <c r="FVP205" t="s">
        <v>330</v>
      </c>
      <c r="FVQ205" t="s">
        <v>330</v>
      </c>
      <c r="FVR205" t="s">
        <v>330</v>
      </c>
      <c r="FVS205" t="s">
        <v>330</v>
      </c>
      <c r="FVT205" t="s">
        <v>330</v>
      </c>
      <c r="FVU205" t="s">
        <v>330</v>
      </c>
      <c r="FVV205" t="s">
        <v>330</v>
      </c>
      <c r="FVW205" t="s">
        <v>330</v>
      </c>
      <c r="FVX205" t="s">
        <v>330</v>
      </c>
      <c r="FVY205" t="s">
        <v>330</v>
      </c>
      <c r="FVZ205" t="s">
        <v>330</v>
      </c>
      <c r="FWA205" t="s">
        <v>330</v>
      </c>
      <c r="FWB205" t="s">
        <v>330</v>
      </c>
      <c r="FWC205" t="s">
        <v>330</v>
      </c>
      <c r="FWD205" t="s">
        <v>330</v>
      </c>
      <c r="FWE205" t="s">
        <v>330</v>
      </c>
      <c r="FWF205" t="s">
        <v>330</v>
      </c>
      <c r="FWG205" t="s">
        <v>330</v>
      </c>
      <c r="FWH205" t="s">
        <v>330</v>
      </c>
      <c r="FWI205" t="s">
        <v>330</v>
      </c>
      <c r="FWJ205" t="s">
        <v>330</v>
      </c>
      <c r="FWK205" t="s">
        <v>330</v>
      </c>
      <c r="FWL205" t="s">
        <v>330</v>
      </c>
      <c r="FWM205" t="s">
        <v>330</v>
      </c>
      <c r="FWN205" t="s">
        <v>330</v>
      </c>
      <c r="FWO205" t="s">
        <v>330</v>
      </c>
      <c r="FWP205" t="s">
        <v>330</v>
      </c>
      <c r="FWQ205" t="s">
        <v>330</v>
      </c>
      <c r="FWR205" t="s">
        <v>330</v>
      </c>
      <c r="FWS205" t="s">
        <v>330</v>
      </c>
      <c r="FWT205" t="s">
        <v>330</v>
      </c>
      <c r="FWU205" t="s">
        <v>330</v>
      </c>
      <c r="FWV205" t="s">
        <v>330</v>
      </c>
      <c r="FWW205" t="s">
        <v>330</v>
      </c>
      <c r="FWX205" t="s">
        <v>330</v>
      </c>
      <c r="FWY205" t="s">
        <v>330</v>
      </c>
      <c r="FWZ205" t="s">
        <v>330</v>
      </c>
      <c r="FXA205" t="s">
        <v>330</v>
      </c>
      <c r="FXB205" t="s">
        <v>330</v>
      </c>
      <c r="FXC205" t="s">
        <v>330</v>
      </c>
      <c r="FXD205" t="s">
        <v>330</v>
      </c>
      <c r="FXE205" t="s">
        <v>330</v>
      </c>
      <c r="FXF205" t="s">
        <v>330</v>
      </c>
      <c r="FXG205" t="s">
        <v>330</v>
      </c>
      <c r="FXH205" t="s">
        <v>330</v>
      </c>
      <c r="FXI205" t="s">
        <v>330</v>
      </c>
      <c r="FXJ205" t="s">
        <v>330</v>
      </c>
      <c r="FXK205" t="s">
        <v>330</v>
      </c>
      <c r="FXL205" t="s">
        <v>330</v>
      </c>
      <c r="FXM205" t="s">
        <v>330</v>
      </c>
      <c r="FXN205" t="s">
        <v>330</v>
      </c>
      <c r="FXO205" t="s">
        <v>330</v>
      </c>
      <c r="FXP205" t="s">
        <v>330</v>
      </c>
      <c r="FXQ205" t="s">
        <v>330</v>
      </c>
      <c r="FXR205" t="s">
        <v>330</v>
      </c>
      <c r="FXS205" t="s">
        <v>330</v>
      </c>
      <c r="FXT205" t="s">
        <v>330</v>
      </c>
      <c r="FXU205" t="s">
        <v>330</v>
      </c>
      <c r="FXV205" t="s">
        <v>330</v>
      </c>
      <c r="FXW205" t="s">
        <v>330</v>
      </c>
      <c r="FXX205" t="s">
        <v>330</v>
      </c>
      <c r="FXY205" t="s">
        <v>330</v>
      </c>
      <c r="FXZ205" t="s">
        <v>330</v>
      </c>
      <c r="FYA205" t="s">
        <v>330</v>
      </c>
      <c r="FYB205" t="s">
        <v>330</v>
      </c>
      <c r="FYC205" t="s">
        <v>330</v>
      </c>
      <c r="FYD205" t="s">
        <v>330</v>
      </c>
      <c r="FYE205" t="s">
        <v>330</v>
      </c>
      <c r="FYF205" t="s">
        <v>330</v>
      </c>
      <c r="FYG205" t="s">
        <v>330</v>
      </c>
      <c r="FYH205" t="s">
        <v>330</v>
      </c>
      <c r="FYI205" t="s">
        <v>330</v>
      </c>
      <c r="FYJ205" t="s">
        <v>330</v>
      </c>
      <c r="FYK205" t="s">
        <v>330</v>
      </c>
      <c r="FYL205" t="s">
        <v>330</v>
      </c>
      <c r="FYM205" t="s">
        <v>330</v>
      </c>
      <c r="FYN205" t="s">
        <v>330</v>
      </c>
      <c r="FYO205" t="s">
        <v>330</v>
      </c>
      <c r="FYP205" t="s">
        <v>330</v>
      </c>
      <c r="FYQ205" t="s">
        <v>330</v>
      </c>
      <c r="FYR205" t="s">
        <v>330</v>
      </c>
      <c r="FYS205" t="s">
        <v>330</v>
      </c>
      <c r="FYT205" t="s">
        <v>330</v>
      </c>
      <c r="FYU205" t="s">
        <v>330</v>
      </c>
      <c r="FYV205" t="s">
        <v>330</v>
      </c>
      <c r="FYW205" t="s">
        <v>330</v>
      </c>
      <c r="FYX205" t="s">
        <v>330</v>
      </c>
      <c r="FYY205" t="s">
        <v>330</v>
      </c>
      <c r="FYZ205" t="s">
        <v>330</v>
      </c>
      <c r="FZA205" t="s">
        <v>330</v>
      </c>
      <c r="FZB205" t="s">
        <v>330</v>
      </c>
      <c r="FZC205" t="s">
        <v>330</v>
      </c>
      <c r="FZD205" t="s">
        <v>330</v>
      </c>
      <c r="FZE205" t="s">
        <v>330</v>
      </c>
      <c r="FZF205" t="s">
        <v>330</v>
      </c>
      <c r="FZG205" t="s">
        <v>330</v>
      </c>
      <c r="FZH205" t="s">
        <v>330</v>
      </c>
      <c r="FZI205" t="s">
        <v>330</v>
      </c>
      <c r="FZJ205" t="s">
        <v>330</v>
      </c>
      <c r="FZK205" t="s">
        <v>330</v>
      </c>
      <c r="FZL205" t="s">
        <v>330</v>
      </c>
      <c r="FZM205" t="s">
        <v>330</v>
      </c>
      <c r="FZN205" t="s">
        <v>330</v>
      </c>
      <c r="FZO205" t="s">
        <v>330</v>
      </c>
      <c r="FZP205" t="s">
        <v>330</v>
      </c>
      <c r="FZQ205" t="s">
        <v>330</v>
      </c>
      <c r="FZR205" t="s">
        <v>330</v>
      </c>
      <c r="FZS205" t="s">
        <v>330</v>
      </c>
      <c r="FZT205" t="s">
        <v>330</v>
      </c>
      <c r="FZU205" t="s">
        <v>330</v>
      </c>
      <c r="FZV205" t="s">
        <v>330</v>
      </c>
      <c r="FZW205" t="s">
        <v>330</v>
      </c>
      <c r="FZX205" t="s">
        <v>330</v>
      </c>
      <c r="FZY205" t="s">
        <v>330</v>
      </c>
      <c r="FZZ205" t="s">
        <v>330</v>
      </c>
      <c r="GAA205" t="s">
        <v>330</v>
      </c>
      <c r="GAB205" t="s">
        <v>330</v>
      </c>
      <c r="GAC205" t="s">
        <v>330</v>
      </c>
      <c r="GAD205" t="s">
        <v>330</v>
      </c>
      <c r="GAE205" t="s">
        <v>330</v>
      </c>
      <c r="GAF205" t="s">
        <v>330</v>
      </c>
      <c r="GAG205" t="s">
        <v>330</v>
      </c>
      <c r="GAH205" t="s">
        <v>330</v>
      </c>
      <c r="GAI205" t="s">
        <v>330</v>
      </c>
      <c r="GAJ205" t="s">
        <v>330</v>
      </c>
      <c r="GAK205" t="s">
        <v>330</v>
      </c>
      <c r="GAL205" t="s">
        <v>330</v>
      </c>
      <c r="GAM205" t="s">
        <v>330</v>
      </c>
      <c r="GAN205" t="s">
        <v>330</v>
      </c>
      <c r="GAO205" t="s">
        <v>330</v>
      </c>
      <c r="GAP205" t="s">
        <v>330</v>
      </c>
      <c r="GAQ205" t="s">
        <v>330</v>
      </c>
      <c r="GAR205" t="s">
        <v>330</v>
      </c>
      <c r="GAS205" t="s">
        <v>330</v>
      </c>
      <c r="GAT205" t="s">
        <v>330</v>
      </c>
      <c r="GAU205" t="s">
        <v>330</v>
      </c>
      <c r="GAV205" t="s">
        <v>330</v>
      </c>
      <c r="GAW205" t="s">
        <v>330</v>
      </c>
      <c r="GAX205" t="s">
        <v>330</v>
      </c>
      <c r="GAY205" t="s">
        <v>330</v>
      </c>
      <c r="GAZ205" t="s">
        <v>330</v>
      </c>
      <c r="GBA205" t="s">
        <v>330</v>
      </c>
      <c r="GBB205" t="s">
        <v>330</v>
      </c>
      <c r="GBC205" t="s">
        <v>330</v>
      </c>
      <c r="GBD205" t="s">
        <v>330</v>
      </c>
      <c r="GBE205" t="s">
        <v>330</v>
      </c>
      <c r="GBF205" t="s">
        <v>330</v>
      </c>
      <c r="GBG205" t="s">
        <v>330</v>
      </c>
      <c r="GBH205" t="s">
        <v>330</v>
      </c>
      <c r="GBI205" t="s">
        <v>330</v>
      </c>
      <c r="GBJ205" t="s">
        <v>330</v>
      </c>
      <c r="GBK205" t="s">
        <v>330</v>
      </c>
      <c r="GBL205" t="s">
        <v>330</v>
      </c>
      <c r="GBM205" t="s">
        <v>330</v>
      </c>
      <c r="GBN205" t="s">
        <v>330</v>
      </c>
      <c r="GBO205" t="s">
        <v>330</v>
      </c>
      <c r="GBP205" t="s">
        <v>330</v>
      </c>
      <c r="GBQ205" t="s">
        <v>330</v>
      </c>
      <c r="GBR205" t="s">
        <v>330</v>
      </c>
      <c r="GBS205" t="s">
        <v>330</v>
      </c>
      <c r="GBT205" t="s">
        <v>330</v>
      </c>
      <c r="GBU205" t="s">
        <v>330</v>
      </c>
      <c r="GBV205" t="s">
        <v>330</v>
      </c>
      <c r="GBW205" t="s">
        <v>330</v>
      </c>
      <c r="GBX205" t="s">
        <v>330</v>
      </c>
      <c r="GBY205" t="s">
        <v>330</v>
      </c>
      <c r="GBZ205" t="s">
        <v>330</v>
      </c>
      <c r="GCA205" t="s">
        <v>330</v>
      </c>
      <c r="GCB205" t="s">
        <v>330</v>
      </c>
      <c r="GCC205" t="s">
        <v>330</v>
      </c>
      <c r="GCD205" t="s">
        <v>330</v>
      </c>
      <c r="GCE205" t="s">
        <v>330</v>
      </c>
      <c r="GCF205" t="s">
        <v>330</v>
      </c>
      <c r="GCG205" t="s">
        <v>330</v>
      </c>
      <c r="GCH205" t="s">
        <v>330</v>
      </c>
      <c r="GCI205" t="s">
        <v>330</v>
      </c>
      <c r="GCJ205" t="s">
        <v>330</v>
      </c>
      <c r="GCK205" t="s">
        <v>330</v>
      </c>
      <c r="GCL205" t="s">
        <v>330</v>
      </c>
      <c r="GCM205" t="s">
        <v>330</v>
      </c>
      <c r="GCN205" t="s">
        <v>330</v>
      </c>
      <c r="GCO205" t="s">
        <v>330</v>
      </c>
      <c r="GCP205" t="s">
        <v>330</v>
      </c>
      <c r="GCQ205" t="s">
        <v>330</v>
      </c>
      <c r="GCR205" t="s">
        <v>330</v>
      </c>
      <c r="GCS205" t="s">
        <v>330</v>
      </c>
      <c r="GCT205" t="s">
        <v>330</v>
      </c>
      <c r="GCU205" t="s">
        <v>330</v>
      </c>
      <c r="GCV205" t="s">
        <v>330</v>
      </c>
      <c r="GCW205" t="s">
        <v>330</v>
      </c>
      <c r="GCX205" t="s">
        <v>330</v>
      </c>
      <c r="GCY205" t="s">
        <v>330</v>
      </c>
      <c r="GCZ205" t="s">
        <v>330</v>
      </c>
      <c r="GDA205" t="s">
        <v>330</v>
      </c>
      <c r="GDB205" t="s">
        <v>330</v>
      </c>
      <c r="GDC205" t="s">
        <v>330</v>
      </c>
      <c r="GDD205" t="s">
        <v>330</v>
      </c>
      <c r="GDE205" t="s">
        <v>330</v>
      </c>
      <c r="GDF205" t="s">
        <v>330</v>
      </c>
      <c r="GDG205" t="s">
        <v>330</v>
      </c>
      <c r="GDH205" t="s">
        <v>330</v>
      </c>
      <c r="GDI205" t="s">
        <v>330</v>
      </c>
      <c r="GDJ205" t="s">
        <v>330</v>
      </c>
      <c r="GDK205" t="s">
        <v>330</v>
      </c>
      <c r="GDL205" t="s">
        <v>330</v>
      </c>
      <c r="GDM205" t="s">
        <v>330</v>
      </c>
      <c r="GDN205" t="s">
        <v>330</v>
      </c>
      <c r="GDO205" t="s">
        <v>330</v>
      </c>
      <c r="GDP205" t="s">
        <v>330</v>
      </c>
      <c r="GDQ205" t="s">
        <v>330</v>
      </c>
      <c r="GDR205" t="s">
        <v>330</v>
      </c>
      <c r="GDS205" t="s">
        <v>330</v>
      </c>
      <c r="GDT205" t="s">
        <v>330</v>
      </c>
      <c r="GDU205" t="s">
        <v>330</v>
      </c>
      <c r="GDV205" t="s">
        <v>330</v>
      </c>
      <c r="GDW205" t="s">
        <v>330</v>
      </c>
      <c r="GDX205" t="s">
        <v>330</v>
      </c>
      <c r="GDY205" t="s">
        <v>330</v>
      </c>
      <c r="GDZ205" t="s">
        <v>330</v>
      </c>
      <c r="GEA205" t="s">
        <v>330</v>
      </c>
      <c r="GEB205" t="s">
        <v>330</v>
      </c>
      <c r="GEC205" t="s">
        <v>330</v>
      </c>
      <c r="GED205" t="s">
        <v>330</v>
      </c>
      <c r="GEE205" t="s">
        <v>330</v>
      </c>
      <c r="GEF205" t="s">
        <v>330</v>
      </c>
      <c r="GEG205" t="s">
        <v>330</v>
      </c>
      <c r="GEH205" t="s">
        <v>330</v>
      </c>
      <c r="GEI205" t="s">
        <v>330</v>
      </c>
      <c r="GEJ205" t="s">
        <v>330</v>
      </c>
      <c r="GEK205" t="s">
        <v>330</v>
      </c>
      <c r="GEL205" t="s">
        <v>330</v>
      </c>
      <c r="GEM205" t="s">
        <v>330</v>
      </c>
      <c r="GEN205" t="s">
        <v>330</v>
      </c>
      <c r="GEO205" t="s">
        <v>330</v>
      </c>
      <c r="GEP205" t="s">
        <v>330</v>
      </c>
      <c r="GEQ205" t="s">
        <v>330</v>
      </c>
      <c r="GER205" t="s">
        <v>330</v>
      </c>
      <c r="GES205" t="s">
        <v>330</v>
      </c>
      <c r="GET205" t="s">
        <v>330</v>
      </c>
      <c r="GEU205" t="s">
        <v>330</v>
      </c>
      <c r="GEV205" t="s">
        <v>330</v>
      </c>
      <c r="GEW205" t="s">
        <v>330</v>
      </c>
      <c r="GEX205" t="s">
        <v>330</v>
      </c>
      <c r="GEY205" t="s">
        <v>330</v>
      </c>
      <c r="GEZ205" t="s">
        <v>330</v>
      </c>
      <c r="GFA205" t="s">
        <v>330</v>
      </c>
      <c r="GFB205" t="s">
        <v>330</v>
      </c>
      <c r="GFC205" t="s">
        <v>330</v>
      </c>
      <c r="GFD205" t="s">
        <v>330</v>
      </c>
      <c r="GFE205" t="s">
        <v>330</v>
      </c>
      <c r="GFF205" t="s">
        <v>330</v>
      </c>
      <c r="GFG205" t="s">
        <v>330</v>
      </c>
      <c r="GFH205" t="s">
        <v>330</v>
      </c>
      <c r="GFI205" t="s">
        <v>330</v>
      </c>
      <c r="GFJ205" t="s">
        <v>330</v>
      </c>
      <c r="GFK205" t="s">
        <v>330</v>
      </c>
      <c r="GFL205" t="s">
        <v>330</v>
      </c>
      <c r="GFM205" t="s">
        <v>330</v>
      </c>
      <c r="GFN205" t="s">
        <v>330</v>
      </c>
      <c r="GFO205" t="s">
        <v>330</v>
      </c>
      <c r="GFP205" t="s">
        <v>330</v>
      </c>
      <c r="GFQ205" t="s">
        <v>330</v>
      </c>
      <c r="GFR205" t="s">
        <v>330</v>
      </c>
      <c r="GFS205" t="s">
        <v>330</v>
      </c>
      <c r="GFT205" t="s">
        <v>330</v>
      </c>
      <c r="GFU205" t="s">
        <v>330</v>
      </c>
      <c r="GFV205" t="s">
        <v>330</v>
      </c>
      <c r="GFW205" t="s">
        <v>330</v>
      </c>
      <c r="GFX205" t="s">
        <v>330</v>
      </c>
      <c r="GFY205" t="s">
        <v>330</v>
      </c>
      <c r="GFZ205" t="s">
        <v>330</v>
      </c>
      <c r="GGA205" t="s">
        <v>330</v>
      </c>
      <c r="GGB205" t="s">
        <v>330</v>
      </c>
      <c r="GGC205" t="s">
        <v>330</v>
      </c>
      <c r="GGD205" t="s">
        <v>330</v>
      </c>
      <c r="GGE205" t="s">
        <v>330</v>
      </c>
      <c r="GGF205" t="s">
        <v>330</v>
      </c>
      <c r="GGG205" t="s">
        <v>330</v>
      </c>
      <c r="GGH205" t="s">
        <v>330</v>
      </c>
      <c r="GGI205" t="s">
        <v>330</v>
      </c>
      <c r="GGJ205" t="s">
        <v>330</v>
      </c>
      <c r="GGK205" t="s">
        <v>330</v>
      </c>
      <c r="GGL205" t="s">
        <v>330</v>
      </c>
      <c r="GGM205" t="s">
        <v>330</v>
      </c>
      <c r="GGN205" t="s">
        <v>330</v>
      </c>
      <c r="GGO205" t="s">
        <v>330</v>
      </c>
      <c r="GGP205" t="s">
        <v>330</v>
      </c>
      <c r="GGQ205" t="s">
        <v>330</v>
      </c>
      <c r="GGR205" t="s">
        <v>330</v>
      </c>
      <c r="GGS205" t="s">
        <v>330</v>
      </c>
      <c r="GGT205" t="s">
        <v>330</v>
      </c>
      <c r="GGU205" t="s">
        <v>330</v>
      </c>
      <c r="GGV205" t="s">
        <v>330</v>
      </c>
      <c r="GGW205" t="s">
        <v>330</v>
      </c>
      <c r="GGX205" t="s">
        <v>330</v>
      </c>
      <c r="GGY205" t="s">
        <v>330</v>
      </c>
      <c r="GGZ205" t="s">
        <v>330</v>
      </c>
      <c r="GHA205" t="s">
        <v>330</v>
      </c>
      <c r="GHB205" t="s">
        <v>330</v>
      </c>
      <c r="GHC205" t="s">
        <v>330</v>
      </c>
      <c r="GHD205" t="s">
        <v>330</v>
      </c>
      <c r="GHE205" t="s">
        <v>330</v>
      </c>
      <c r="GHF205" t="s">
        <v>330</v>
      </c>
      <c r="GHG205" t="s">
        <v>330</v>
      </c>
      <c r="GHH205" t="s">
        <v>330</v>
      </c>
      <c r="GHI205" t="s">
        <v>330</v>
      </c>
      <c r="GHJ205" t="s">
        <v>330</v>
      </c>
      <c r="GHK205" t="s">
        <v>330</v>
      </c>
      <c r="GHL205" t="s">
        <v>330</v>
      </c>
      <c r="GHM205" t="s">
        <v>330</v>
      </c>
      <c r="GHN205" t="s">
        <v>330</v>
      </c>
      <c r="GHO205" t="s">
        <v>330</v>
      </c>
      <c r="GHP205" t="s">
        <v>330</v>
      </c>
      <c r="GHQ205" t="s">
        <v>330</v>
      </c>
      <c r="GHR205" t="s">
        <v>330</v>
      </c>
      <c r="GHS205" t="s">
        <v>330</v>
      </c>
      <c r="GHT205" t="s">
        <v>330</v>
      </c>
      <c r="GHU205" t="s">
        <v>330</v>
      </c>
      <c r="GHV205" t="s">
        <v>330</v>
      </c>
      <c r="GHW205" t="s">
        <v>330</v>
      </c>
      <c r="GHX205" t="s">
        <v>330</v>
      </c>
      <c r="GHY205" t="s">
        <v>330</v>
      </c>
      <c r="GHZ205" t="s">
        <v>330</v>
      </c>
      <c r="GIA205" t="s">
        <v>330</v>
      </c>
      <c r="GIB205" t="s">
        <v>330</v>
      </c>
      <c r="GIC205" t="s">
        <v>330</v>
      </c>
      <c r="GID205" t="s">
        <v>330</v>
      </c>
      <c r="GIE205" t="s">
        <v>330</v>
      </c>
      <c r="GIF205" t="s">
        <v>330</v>
      </c>
      <c r="GIG205" t="s">
        <v>330</v>
      </c>
      <c r="GIH205" t="s">
        <v>330</v>
      </c>
      <c r="GII205" t="s">
        <v>330</v>
      </c>
      <c r="GIJ205" t="s">
        <v>330</v>
      </c>
      <c r="GIK205" t="s">
        <v>330</v>
      </c>
      <c r="GIL205" t="s">
        <v>330</v>
      </c>
      <c r="GIM205" t="s">
        <v>330</v>
      </c>
      <c r="GIN205" t="s">
        <v>330</v>
      </c>
      <c r="GIO205" t="s">
        <v>330</v>
      </c>
      <c r="GIP205" t="s">
        <v>330</v>
      </c>
      <c r="GIQ205" t="s">
        <v>330</v>
      </c>
      <c r="GIR205" t="s">
        <v>330</v>
      </c>
      <c r="GIS205" t="s">
        <v>330</v>
      </c>
      <c r="GIT205" t="s">
        <v>330</v>
      </c>
      <c r="GIU205" t="s">
        <v>330</v>
      </c>
      <c r="GIV205" t="s">
        <v>330</v>
      </c>
      <c r="GIW205" t="s">
        <v>330</v>
      </c>
      <c r="GIX205" t="s">
        <v>330</v>
      </c>
      <c r="GIY205" t="s">
        <v>330</v>
      </c>
      <c r="GIZ205" t="s">
        <v>330</v>
      </c>
      <c r="GJA205" t="s">
        <v>330</v>
      </c>
      <c r="GJB205" t="s">
        <v>330</v>
      </c>
      <c r="GJC205" t="s">
        <v>330</v>
      </c>
      <c r="GJD205" t="s">
        <v>330</v>
      </c>
      <c r="GJE205" t="s">
        <v>330</v>
      </c>
      <c r="GJF205" t="s">
        <v>330</v>
      </c>
      <c r="GJG205" t="s">
        <v>330</v>
      </c>
      <c r="GJH205" t="s">
        <v>330</v>
      </c>
      <c r="GJI205" t="s">
        <v>330</v>
      </c>
      <c r="GJJ205" t="s">
        <v>330</v>
      </c>
      <c r="GJK205" t="s">
        <v>330</v>
      </c>
      <c r="GJL205" t="s">
        <v>330</v>
      </c>
      <c r="GJM205" t="s">
        <v>330</v>
      </c>
      <c r="GJN205" t="s">
        <v>330</v>
      </c>
      <c r="GJO205" t="s">
        <v>330</v>
      </c>
      <c r="GJP205" t="s">
        <v>330</v>
      </c>
      <c r="GJQ205" t="s">
        <v>330</v>
      </c>
      <c r="GJR205" t="s">
        <v>330</v>
      </c>
      <c r="GJS205" t="s">
        <v>330</v>
      </c>
      <c r="GJT205" t="s">
        <v>330</v>
      </c>
      <c r="GJU205" t="s">
        <v>330</v>
      </c>
      <c r="GJV205" t="s">
        <v>330</v>
      </c>
      <c r="GJW205" t="s">
        <v>330</v>
      </c>
      <c r="GJX205" t="s">
        <v>330</v>
      </c>
      <c r="GJY205" t="s">
        <v>330</v>
      </c>
      <c r="GJZ205" t="s">
        <v>330</v>
      </c>
      <c r="GKA205" t="s">
        <v>330</v>
      </c>
      <c r="GKB205" t="s">
        <v>330</v>
      </c>
      <c r="GKC205" t="s">
        <v>330</v>
      </c>
      <c r="GKD205" t="s">
        <v>330</v>
      </c>
      <c r="GKE205" t="s">
        <v>330</v>
      </c>
      <c r="GKF205" t="s">
        <v>330</v>
      </c>
      <c r="GKG205" t="s">
        <v>330</v>
      </c>
      <c r="GKH205" t="s">
        <v>330</v>
      </c>
      <c r="GKI205" t="s">
        <v>330</v>
      </c>
      <c r="GKJ205" t="s">
        <v>330</v>
      </c>
      <c r="GKK205" t="s">
        <v>330</v>
      </c>
      <c r="GKL205" t="s">
        <v>330</v>
      </c>
      <c r="GKM205" t="s">
        <v>330</v>
      </c>
      <c r="GKN205" t="s">
        <v>330</v>
      </c>
      <c r="GKO205" t="s">
        <v>330</v>
      </c>
      <c r="GKP205" t="s">
        <v>330</v>
      </c>
      <c r="GKQ205" t="s">
        <v>330</v>
      </c>
      <c r="GKR205" t="s">
        <v>330</v>
      </c>
      <c r="GKS205" t="s">
        <v>330</v>
      </c>
      <c r="GKT205" t="s">
        <v>330</v>
      </c>
      <c r="GKU205" t="s">
        <v>330</v>
      </c>
      <c r="GKV205" t="s">
        <v>330</v>
      </c>
      <c r="GKW205" t="s">
        <v>330</v>
      </c>
      <c r="GKX205" t="s">
        <v>330</v>
      </c>
      <c r="GKY205" t="s">
        <v>330</v>
      </c>
      <c r="GKZ205" t="s">
        <v>330</v>
      </c>
      <c r="GLA205" t="s">
        <v>330</v>
      </c>
      <c r="GLB205" t="s">
        <v>330</v>
      </c>
      <c r="GLC205" t="s">
        <v>330</v>
      </c>
      <c r="GLD205" t="s">
        <v>330</v>
      </c>
      <c r="GLE205" t="s">
        <v>330</v>
      </c>
      <c r="GLF205" t="s">
        <v>330</v>
      </c>
      <c r="GLG205" t="s">
        <v>330</v>
      </c>
      <c r="GLH205" t="s">
        <v>330</v>
      </c>
      <c r="GLI205" t="s">
        <v>330</v>
      </c>
      <c r="GLJ205" t="s">
        <v>330</v>
      </c>
      <c r="GLK205" t="s">
        <v>330</v>
      </c>
      <c r="GLL205" t="s">
        <v>330</v>
      </c>
      <c r="GLM205" t="s">
        <v>330</v>
      </c>
      <c r="GLN205" t="s">
        <v>330</v>
      </c>
      <c r="GLO205" t="s">
        <v>330</v>
      </c>
      <c r="GLP205" t="s">
        <v>330</v>
      </c>
      <c r="GLQ205" t="s">
        <v>330</v>
      </c>
      <c r="GLR205" t="s">
        <v>330</v>
      </c>
      <c r="GLS205" t="s">
        <v>330</v>
      </c>
      <c r="GLT205" t="s">
        <v>330</v>
      </c>
      <c r="GLU205" t="s">
        <v>330</v>
      </c>
      <c r="GLV205" t="s">
        <v>330</v>
      </c>
      <c r="GLW205" t="s">
        <v>330</v>
      </c>
      <c r="GLX205" t="s">
        <v>330</v>
      </c>
      <c r="GLY205" t="s">
        <v>330</v>
      </c>
      <c r="GLZ205" t="s">
        <v>330</v>
      </c>
      <c r="GMA205" t="s">
        <v>330</v>
      </c>
      <c r="GMB205" t="s">
        <v>330</v>
      </c>
      <c r="GMC205" t="s">
        <v>330</v>
      </c>
      <c r="GMD205" t="s">
        <v>330</v>
      </c>
      <c r="GME205" t="s">
        <v>330</v>
      </c>
      <c r="GMF205" t="s">
        <v>330</v>
      </c>
      <c r="GMG205" t="s">
        <v>330</v>
      </c>
      <c r="GMH205" t="s">
        <v>330</v>
      </c>
      <c r="GMI205" t="s">
        <v>330</v>
      </c>
      <c r="GMJ205" t="s">
        <v>330</v>
      </c>
      <c r="GMK205" t="s">
        <v>330</v>
      </c>
      <c r="GML205" t="s">
        <v>330</v>
      </c>
      <c r="GMM205" t="s">
        <v>330</v>
      </c>
      <c r="GMN205" t="s">
        <v>330</v>
      </c>
      <c r="GMO205" t="s">
        <v>330</v>
      </c>
      <c r="GMP205" t="s">
        <v>330</v>
      </c>
      <c r="GMQ205" t="s">
        <v>330</v>
      </c>
      <c r="GMR205" t="s">
        <v>330</v>
      </c>
      <c r="GMS205" t="s">
        <v>330</v>
      </c>
      <c r="GMT205" t="s">
        <v>330</v>
      </c>
      <c r="GMU205" t="s">
        <v>330</v>
      </c>
      <c r="GMV205" t="s">
        <v>330</v>
      </c>
      <c r="GMW205" t="s">
        <v>330</v>
      </c>
      <c r="GMX205" t="s">
        <v>330</v>
      </c>
      <c r="GMY205" t="s">
        <v>330</v>
      </c>
      <c r="GMZ205" t="s">
        <v>330</v>
      </c>
      <c r="GNA205" t="s">
        <v>330</v>
      </c>
      <c r="GNB205" t="s">
        <v>330</v>
      </c>
      <c r="GNC205" t="s">
        <v>330</v>
      </c>
      <c r="GND205" t="s">
        <v>330</v>
      </c>
      <c r="GNE205" t="s">
        <v>330</v>
      </c>
      <c r="GNF205" t="s">
        <v>330</v>
      </c>
      <c r="GNG205" t="s">
        <v>330</v>
      </c>
      <c r="GNH205" t="s">
        <v>330</v>
      </c>
      <c r="GNI205" t="s">
        <v>330</v>
      </c>
      <c r="GNJ205" t="s">
        <v>330</v>
      </c>
      <c r="GNK205" t="s">
        <v>330</v>
      </c>
      <c r="GNL205" t="s">
        <v>330</v>
      </c>
      <c r="GNM205" t="s">
        <v>330</v>
      </c>
      <c r="GNN205" t="s">
        <v>330</v>
      </c>
      <c r="GNO205" t="s">
        <v>330</v>
      </c>
      <c r="GNP205" t="s">
        <v>330</v>
      </c>
      <c r="GNQ205" t="s">
        <v>330</v>
      </c>
      <c r="GNR205" t="s">
        <v>330</v>
      </c>
      <c r="GNS205" t="s">
        <v>330</v>
      </c>
      <c r="GNT205" t="s">
        <v>330</v>
      </c>
      <c r="GNU205" t="s">
        <v>330</v>
      </c>
      <c r="GNV205" t="s">
        <v>330</v>
      </c>
      <c r="GNW205" t="s">
        <v>330</v>
      </c>
      <c r="GNX205" t="s">
        <v>330</v>
      </c>
      <c r="GNY205" t="s">
        <v>330</v>
      </c>
      <c r="GNZ205" t="s">
        <v>330</v>
      </c>
      <c r="GOA205" t="s">
        <v>330</v>
      </c>
      <c r="GOB205" t="s">
        <v>330</v>
      </c>
      <c r="GOC205" t="s">
        <v>330</v>
      </c>
      <c r="GOD205" t="s">
        <v>330</v>
      </c>
      <c r="GOE205" t="s">
        <v>330</v>
      </c>
      <c r="GOF205" t="s">
        <v>330</v>
      </c>
      <c r="GOG205" t="s">
        <v>330</v>
      </c>
      <c r="GOH205" t="s">
        <v>330</v>
      </c>
      <c r="GOI205" t="s">
        <v>330</v>
      </c>
      <c r="GOJ205" t="s">
        <v>330</v>
      </c>
      <c r="GOK205" t="s">
        <v>330</v>
      </c>
      <c r="GOL205" t="s">
        <v>330</v>
      </c>
      <c r="GOM205" t="s">
        <v>330</v>
      </c>
      <c r="GON205" t="s">
        <v>330</v>
      </c>
      <c r="GOO205" t="s">
        <v>330</v>
      </c>
      <c r="GOP205" t="s">
        <v>330</v>
      </c>
      <c r="GOQ205" t="s">
        <v>330</v>
      </c>
      <c r="GOR205" t="s">
        <v>330</v>
      </c>
      <c r="GOS205" t="s">
        <v>330</v>
      </c>
      <c r="GOT205" t="s">
        <v>330</v>
      </c>
      <c r="GOU205" t="s">
        <v>330</v>
      </c>
      <c r="GOV205" t="s">
        <v>330</v>
      </c>
      <c r="GOW205" t="s">
        <v>330</v>
      </c>
      <c r="GOX205" t="s">
        <v>330</v>
      </c>
      <c r="GOY205" t="s">
        <v>330</v>
      </c>
      <c r="GOZ205" t="s">
        <v>330</v>
      </c>
      <c r="GPA205" t="s">
        <v>330</v>
      </c>
      <c r="GPB205" t="s">
        <v>330</v>
      </c>
      <c r="GPC205" t="s">
        <v>330</v>
      </c>
      <c r="GPD205" t="s">
        <v>330</v>
      </c>
      <c r="GPE205" t="s">
        <v>330</v>
      </c>
      <c r="GPF205" t="s">
        <v>330</v>
      </c>
      <c r="GPG205" t="s">
        <v>330</v>
      </c>
      <c r="GPH205" t="s">
        <v>330</v>
      </c>
      <c r="GPI205" t="s">
        <v>330</v>
      </c>
      <c r="GPJ205" t="s">
        <v>330</v>
      </c>
      <c r="GPK205" t="s">
        <v>330</v>
      </c>
      <c r="GPL205" t="s">
        <v>330</v>
      </c>
      <c r="GPM205" t="s">
        <v>330</v>
      </c>
      <c r="GPN205" t="s">
        <v>330</v>
      </c>
      <c r="GPO205" t="s">
        <v>330</v>
      </c>
      <c r="GPP205" t="s">
        <v>330</v>
      </c>
      <c r="GPQ205" t="s">
        <v>330</v>
      </c>
      <c r="GPR205" t="s">
        <v>330</v>
      </c>
      <c r="GPS205" t="s">
        <v>330</v>
      </c>
      <c r="GPT205" t="s">
        <v>330</v>
      </c>
      <c r="GPU205" t="s">
        <v>330</v>
      </c>
      <c r="GPV205" t="s">
        <v>330</v>
      </c>
      <c r="GPW205" t="s">
        <v>330</v>
      </c>
      <c r="GPX205" t="s">
        <v>330</v>
      </c>
      <c r="GPY205" t="s">
        <v>330</v>
      </c>
      <c r="GPZ205" t="s">
        <v>330</v>
      </c>
      <c r="GQA205" t="s">
        <v>330</v>
      </c>
      <c r="GQB205" t="s">
        <v>330</v>
      </c>
      <c r="GQC205" t="s">
        <v>330</v>
      </c>
      <c r="GQD205" t="s">
        <v>330</v>
      </c>
      <c r="GQE205" t="s">
        <v>330</v>
      </c>
      <c r="GQF205" t="s">
        <v>330</v>
      </c>
      <c r="GQG205" t="s">
        <v>330</v>
      </c>
      <c r="GQH205" t="s">
        <v>330</v>
      </c>
      <c r="GQI205" t="s">
        <v>330</v>
      </c>
      <c r="GQJ205" t="s">
        <v>330</v>
      </c>
      <c r="GQK205" t="s">
        <v>330</v>
      </c>
      <c r="GQL205" t="s">
        <v>330</v>
      </c>
      <c r="GQM205" t="s">
        <v>330</v>
      </c>
      <c r="GQN205" t="s">
        <v>330</v>
      </c>
      <c r="GQO205" t="s">
        <v>330</v>
      </c>
      <c r="GQP205" t="s">
        <v>330</v>
      </c>
      <c r="GQQ205" t="s">
        <v>330</v>
      </c>
      <c r="GQR205" t="s">
        <v>330</v>
      </c>
      <c r="GQS205" t="s">
        <v>330</v>
      </c>
      <c r="GQT205" t="s">
        <v>330</v>
      </c>
      <c r="GQU205" t="s">
        <v>330</v>
      </c>
      <c r="GQV205" t="s">
        <v>330</v>
      </c>
      <c r="GQW205" t="s">
        <v>330</v>
      </c>
      <c r="GQX205" t="s">
        <v>330</v>
      </c>
      <c r="GQY205" t="s">
        <v>330</v>
      </c>
      <c r="GQZ205" t="s">
        <v>330</v>
      </c>
      <c r="GRA205" t="s">
        <v>330</v>
      </c>
      <c r="GRB205" t="s">
        <v>330</v>
      </c>
      <c r="GRC205" t="s">
        <v>330</v>
      </c>
      <c r="GRD205" t="s">
        <v>330</v>
      </c>
      <c r="GRE205" t="s">
        <v>330</v>
      </c>
      <c r="GRF205" t="s">
        <v>330</v>
      </c>
      <c r="GRG205" t="s">
        <v>330</v>
      </c>
      <c r="GRH205" t="s">
        <v>330</v>
      </c>
      <c r="GRI205" t="s">
        <v>330</v>
      </c>
      <c r="GRJ205" t="s">
        <v>330</v>
      </c>
      <c r="GRK205" t="s">
        <v>330</v>
      </c>
      <c r="GRL205" t="s">
        <v>330</v>
      </c>
      <c r="GRM205" t="s">
        <v>330</v>
      </c>
      <c r="GRN205" t="s">
        <v>330</v>
      </c>
      <c r="GRO205" t="s">
        <v>330</v>
      </c>
      <c r="GRP205" t="s">
        <v>330</v>
      </c>
      <c r="GRQ205" t="s">
        <v>330</v>
      </c>
      <c r="GRR205" t="s">
        <v>330</v>
      </c>
      <c r="GRS205" t="s">
        <v>330</v>
      </c>
      <c r="GRT205" t="s">
        <v>330</v>
      </c>
      <c r="GRU205" t="s">
        <v>330</v>
      </c>
      <c r="GRV205" t="s">
        <v>330</v>
      </c>
      <c r="GRW205" t="s">
        <v>330</v>
      </c>
      <c r="GRX205" t="s">
        <v>330</v>
      </c>
      <c r="GRY205" t="s">
        <v>330</v>
      </c>
      <c r="GRZ205" t="s">
        <v>330</v>
      </c>
      <c r="GSA205" t="s">
        <v>330</v>
      </c>
      <c r="GSB205" t="s">
        <v>330</v>
      </c>
      <c r="GSC205" t="s">
        <v>330</v>
      </c>
      <c r="GSD205" t="s">
        <v>330</v>
      </c>
      <c r="GSE205" t="s">
        <v>330</v>
      </c>
      <c r="GSF205" t="s">
        <v>330</v>
      </c>
      <c r="GSG205" t="s">
        <v>330</v>
      </c>
      <c r="GSH205" t="s">
        <v>330</v>
      </c>
      <c r="GSI205" t="s">
        <v>330</v>
      </c>
      <c r="GSJ205" t="s">
        <v>330</v>
      </c>
      <c r="GSK205" t="s">
        <v>330</v>
      </c>
      <c r="GSL205" t="s">
        <v>330</v>
      </c>
      <c r="GSM205" t="s">
        <v>330</v>
      </c>
      <c r="GSN205" t="s">
        <v>330</v>
      </c>
      <c r="GSO205" t="s">
        <v>330</v>
      </c>
      <c r="GSP205" t="s">
        <v>330</v>
      </c>
      <c r="GSQ205" t="s">
        <v>330</v>
      </c>
      <c r="GSR205" t="s">
        <v>330</v>
      </c>
      <c r="GSS205" t="s">
        <v>330</v>
      </c>
      <c r="GST205" t="s">
        <v>330</v>
      </c>
      <c r="GSU205" t="s">
        <v>330</v>
      </c>
      <c r="GSV205" t="s">
        <v>330</v>
      </c>
      <c r="GSW205" t="s">
        <v>330</v>
      </c>
      <c r="GSX205" t="s">
        <v>330</v>
      </c>
      <c r="GSY205" t="s">
        <v>330</v>
      </c>
      <c r="GSZ205" t="s">
        <v>330</v>
      </c>
      <c r="GTA205" t="s">
        <v>330</v>
      </c>
      <c r="GTB205" t="s">
        <v>330</v>
      </c>
      <c r="GTC205" t="s">
        <v>330</v>
      </c>
      <c r="GTD205" t="s">
        <v>330</v>
      </c>
      <c r="GTE205" t="s">
        <v>330</v>
      </c>
      <c r="GTF205" t="s">
        <v>330</v>
      </c>
      <c r="GTG205" t="s">
        <v>330</v>
      </c>
      <c r="GTH205" t="s">
        <v>330</v>
      </c>
      <c r="GTI205" t="s">
        <v>330</v>
      </c>
      <c r="GTJ205" t="s">
        <v>330</v>
      </c>
      <c r="GTK205" t="s">
        <v>330</v>
      </c>
      <c r="GTL205" t="s">
        <v>330</v>
      </c>
      <c r="GTM205" t="s">
        <v>330</v>
      </c>
      <c r="GTN205" t="s">
        <v>330</v>
      </c>
      <c r="GTO205" t="s">
        <v>330</v>
      </c>
      <c r="GTP205" t="s">
        <v>330</v>
      </c>
      <c r="GTQ205" t="s">
        <v>330</v>
      </c>
      <c r="GTR205" t="s">
        <v>330</v>
      </c>
      <c r="GTS205" t="s">
        <v>330</v>
      </c>
      <c r="GTT205" t="s">
        <v>330</v>
      </c>
      <c r="GTU205" t="s">
        <v>330</v>
      </c>
      <c r="GTV205" t="s">
        <v>330</v>
      </c>
      <c r="GTW205" t="s">
        <v>330</v>
      </c>
      <c r="GTX205" t="s">
        <v>330</v>
      </c>
      <c r="GTY205" t="s">
        <v>330</v>
      </c>
      <c r="GTZ205" t="s">
        <v>330</v>
      </c>
      <c r="GUA205" t="s">
        <v>330</v>
      </c>
      <c r="GUB205" t="s">
        <v>330</v>
      </c>
      <c r="GUC205" t="s">
        <v>330</v>
      </c>
      <c r="GUD205" t="s">
        <v>330</v>
      </c>
      <c r="GUE205" t="s">
        <v>330</v>
      </c>
      <c r="GUF205" t="s">
        <v>330</v>
      </c>
      <c r="GUG205" t="s">
        <v>330</v>
      </c>
      <c r="GUH205" t="s">
        <v>330</v>
      </c>
      <c r="GUI205" t="s">
        <v>330</v>
      </c>
      <c r="GUJ205" t="s">
        <v>330</v>
      </c>
      <c r="GUK205" t="s">
        <v>330</v>
      </c>
      <c r="GUL205" t="s">
        <v>330</v>
      </c>
      <c r="GUM205" t="s">
        <v>330</v>
      </c>
      <c r="GUN205" t="s">
        <v>330</v>
      </c>
      <c r="GUO205" t="s">
        <v>330</v>
      </c>
      <c r="GUP205" t="s">
        <v>330</v>
      </c>
      <c r="GUQ205" t="s">
        <v>330</v>
      </c>
      <c r="GUR205" t="s">
        <v>330</v>
      </c>
      <c r="GUS205" t="s">
        <v>330</v>
      </c>
      <c r="GUT205" t="s">
        <v>330</v>
      </c>
      <c r="GUU205" t="s">
        <v>330</v>
      </c>
      <c r="GUV205" t="s">
        <v>330</v>
      </c>
      <c r="GUW205" t="s">
        <v>330</v>
      </c>
      <c r="GUX205" t="s">
        <v>330</v>
      </c>
      <c r="GUY205" t="s">
        <v>330</v>
      </c>
      <c r="GUZ205" t="s">
        <v>330</v>
      </c>
      <c r="GVA205" t="s">
        <v>330</v>
      </c>
      <c r="GVB205" t="s">
        <v>330</v>
      </c>
      <c r="GVC205" t="s">
        <v>330</v>
      </c>
      <c r="GVD205" t="s">
        <v>330</v>
      </c>
      <c r="GVE205" t="s">
        <v>330</v>
      </c>
      <c r="GVF205" t="s">
        <v>330</v>
      </c>
      <c r="GVG205" t="s">
        <v>330</v>
      </c>
      <c r="GVH205" t="s">
        <v>330</v>
      </c>
      <c r="GVI205" t="s">
        <v>330</v>
      </c>
      <c r="GVJ205" t="s">
        <v>330</v>
      </c>
      <c r="GVK205" t="s">
        <v>330</v>
      </c>
      <c r="GVL205" t="s">
        <v>330</v>
      </c>
      <c r="GVM205" t="s">
        <v>330</v>
      </c>
      <c r="GVN205" t="s">
        <v>330</v>
      </c>
      <c r="GVO205" t="s">
        <v>330</v>
      </c>
      <c r="GVP205" t="s">
        <v>330</v>
      </c>
      <c r="GVQ205" t="s">
        <v>330</v>
      </c>
      <c r="GVR205" t="s">
        <v>330</v>
      </c>
      <c r="GVS205" t="s">
        <v>330</v>
      </c>
      <c r="GVT205" t="s">
        <v>330</v>
      </c>
      <c r="GVU205" t="s">
        <v>330</v>
      </c>
      <c r="GVV205" t="s">
        <v>330</v>
      </c>
      <c r="GVW205" t="s">
        <v>330</v>
      </c>
      <c r="GVX205" t="s">
        <v>330</v>
      </c>
      <c r="GVY205" t="s">
        <v>330</v>
      </c>
      <c r="GVZ205" t="s">
        <v>330</v>
      </c>
      <c r="GWA205" t="s">
        <v>330</v>
      </c>
      <c r="GWB205" t="s">
        <v>330</v>
      </c>
      <c r="GWC205" t="s">
        <v>330</v>
      </c>
      <c r="GWD205" t="s">
        <v>330</v>
      </c>
      <c r="GWE205" t="s">
        <v>330</v>
      </c>
      <c r="GWF205" t="s">
        <v>330</v>
      </c>
      <c r="GWG205" t="s">
        <v>330</v>
      </c>
      <c r="GWH205" t="s">
        <v>330</v>
      </c>
      <c r="GWI205" t="s">
        <v>330</v>
      </c>
      <c r="GWJ205" t="s">
        <v>330</v>
      </c>
      <c r="GWK205" t="s">
        <v>330</v>
      </c>
      <c r="GWL205" t="s">
        <v>330</v>
      </c>
      <c r="GWM205" t="s">
        <v>330</v>
      </c>
      <c r="GWN205" t="s">
        <v>330</v>
      </c>
      <c r="GWO205" t="s">
        <v>330</v>
      </c>
      <c r="GWP205" t="s">
        <v>330</v>
      </c>
      <c r="GWQ205" t="s">
        <v>330</v>
      </c>
      <c r="GWR205" t="s">
        <v>330</v>
      </c>
      <c r="GWS205" t="s">
        <v>330</v>
      </c>
      <c r="GWT205" t="s">
        <v>330</v>
      </c>
      <c r="GWU205" t="s">
        <v>330</v>
      </c>
      <c r="GWV205" t="s">
        <v>330</v>
      </c>
      <c r="GWW205" t="s">
        <v>330</v>
      </c>
      <c r="GWX205" t="s">
        <v>330</v>
      </c>
      <c r="GWY205" t="s">
        <v>330</v>
      </c>
      <c r="GWZ205" t="s">
        <v>330</v>
      </c>
      <c r="GXA205" t="s">
        <v>330</v>
      </c>
      <c r="GXB205" t="s">
        <v>330</v>
      </c>
      <c r="GXC205" t="s">
        <v>330</v>
      </c>
      <c r="GXD205" t="s">
        <v>330</v>
      </c>
      <c r="GXE205" t="s">
        <v>330</v>
      </c>
      <c r="GXF205" t="s">
        <v>330</v>
      </c>
      <c r="GXG205" t="s">
        <v>330</v>
      </c>
      <c r="GXH205" t="s">
        <v>330</v>
      </c>
      <c r="GXI205" t="s">
        <v>330</v>
      </c>
      <c r="GXJ205" t="s">
        <v>330</v>
      </c>
      <c r="GXK205" t="s">
        <v>330</v>
      </c>
      <c r="GXL205" t="s">
        <v>330</v>
      </c>
      <c r="GXM205" t="s">
        <v>330</v>
      </c>
      <c r="GXN205" t="s">
        <v>330</v>
      </c>
      <c r="GXO205" t="s">
        <v>330</v>
      </c>
      <c r="GXP205" t="s">
        <v>330</v>
      </c>
      <c r="GXQ205" t="s">
        <v>330</v>
      </c>
      <c r="GXR205" t="s">
        <v>330</v>
      </c>
      <c r="GXS205" t="s">
        <v>330</v>
      </c>
      <c r="GXT205" t="s">
        <v>330</v>
      </c>
      <c r="GXU205" t="s">
        <v>330</v>
      </c>
      <c r="GXV205" t="s">
        <v>330</v>
      </c>
      <c r="GXW205" t="s">
        <v>330</v>
      </c>
      <c r="GXX205" t="s">
        <v>330</v>
      </c>
      <c r="GXY205" t="s">
        <v>330</v>
      </c>
      <c r="GXZ205" t="s">
        <v>330</v>
      </c>
      <c r="GYA205" t="s">
        <v>330</v>
      </c>
      <c r="GYB205" t="s">
        <v>330</v>
      </c>
      <c r="GYC205" t="s">
        <v>330</v>
      </c>
      <c r="GYD205" t="s">
        <v>330</v>
      </c>
      <c r="GYE205" t="s">
        <v>330</v>
      </c>
      <c r="GYF205" t="s">
        <v>330</v>
      </c>
      <c r="GYG205" t="s">
        <v>330</v>
      </c>
      <c r="GYH205" t="s">
        <v>330</v>
      </c>
      <c r="GYI205" t="s">
        <v>330</v>
      </c>
      <c r="GYJ205" t="s">
        <v>330</v>
      </c>
      <c r="GYK205" t="s">
        <v>330</v>
      </c>
      <c r="GYL205" t="s">
        <v>330</v>
      </c>
      <c r="GYM205" t="s">
        <v>330</v>
      </c>
      <c r="GYN205" t="s">
        <v>330</v>
      </c>
      <c r="GYO205" t="s">
        <v>330</v>
      </c>
      <c r="GYP205" t="s">
        <v>330</v>
      </c>
      <c r="GYQ205" t="s">
        <v>330</v>
      </c>
      <c r="GYR205" t="s">
        <v>330</v>
      </c>
      <c r="GYS205" t="s">
        <v>330</v>
      </c>
      <c r="GYT205" t="s">
        <v>330</v>
      </c>
      <c r="GYU205" t="s">
        <v>330</v>
      </c>
      <c r="GYV205" t="s">
        <v>330</v>
      </c>
      <c r="GYW205" t="s">
        <v>330</v>
      </c>
      <c r="GYX205" t="s">
        <v>330</v>
      </c>
      <c r="GYY205" t="s">
        <v>330</v>
      </c>
      <c r="GYZ205" t="s">
        <v>330</v>
      </c>
      <c r="GZA205" t="s">
        <v>330</v>
      </c>
      <c r="GZB205" t="s">
        <v>330</v>
      </c>
      <c r="GZC205" t="s">
        <v>330</v>
      </c>
      <c r="GZD205" t="s">
        <v>330</v>
      </c>
      <c r="GZE205" t="s">
        <v>330</v>
      </c>
      <c r="GZF205" t="s">
        <v>330</v>
      </c>
      <c r="GZG205" t="s">
        <v>330</v>
      </c>
      <c r="GZH205" t="s">
        <v>330</v>
      </c>
      <c r="GZI205" t="s">
        <v>330</v>
      </c>
      <c r="GZJ205" t="s">
        <v>330</v>
      </c>
      <c r="GZK205" t="s">
        <v>330</v>
      </c>
      <c r="GZL205" t="s">
        <v>330</v>
      </c>
      <c r="GZM205" t="s">
        <v>330</v>
      </c>
      <c r="GZN205" t="s">
        <v>330</v>
      </c>
      <c r="GZO205" t="s">
        <v>330</v>
      </c>
      <c r="GZP205" t="s">
        <v>330</v>
      </c>
      <c r="GZQ205" t="s">
        <v>330</v>
      </c>
      <c r="GZR205" t="s">
        <v>330</v>
      </c>
      <c r="GZS205" t="s">
        <v>330</v>
      </c>
      <c r="GZT205" t="s">
        <v>330</v>
      </c>
      <c r="GZU205" t="s">
        <v>330</v>
      </c>
      <c r="GZV205" t="s">
        <v>330</v>
      </c>
      <c r="GZW205" t="s">
        <v>330</v>
      </c>
      <c r="GZX205" t="s">
        <v>330</v>
      </c>
      <c r="GZY205" t="s">
        <v>330</v>
      </c>
      <c r="GZZ205" t="s">
        <v>330</v>
      </c>
      <c r="HAA205" t="s">
        <v>330</v>
      </c>
      <c r="HAB205" t="s">
        <v>330</v>
      </c>
      <c r="HAC205" t="s">
        <v>330</v>
      </c>
      <c r="HAD205" t="s">
        <v>330</v>
      </c>
      <c r="HAE205" t="s">
        <v>330</v>
      </c>
      <c r="HAF205" t="s">
        <v>330</v>
      </c>
      <c r="HAG205" t="s">
        <v>330</v>
      </c>
      <c r="HAH205" t="s">
        <v>330</v>
      </c>
      <c r="HAI205" t="s">
        <v>330</v>
      </c>
      <c r="HAJ205" t="s">
        <v>330</v>
      </c>
      <c r="HAK205" t="s">
        <v>330</v>
      </c>
      <c r="HAL205" t="s">
        <v>330</v>
      </c>
      <c r="HAM205" t="s">
        <v>330</v>
      </c>
      <c r="HAN205" t="s">
        <v>330</v>
      </c>
      <c r="HAO205" t="s">
        <v>330</v>
      </c>
      <c r="HAP205" t="s">
        <v>330</v>
      </c>
      <c r="HAQ205" t="s">
        <v>330</v>
      </c>
      <c r="HAR205" t="s">
        <v>330</v>
      </c>
      <c r="HAS205" t="s">
        <v>330</v>
      </c>
      <c r="HAT205" t="s">
        <v>330</v>
      </c>
      <c r="HAU205" t="s">
        <v>330</v>
      </c>
      <c r="HAV205" t="s">
        <v>330</v>
      </c>
      <c r="HAW205" t="s">
        <v>330</v>
      </c>
      <c r="HAX205" t="s">
        <v>330</v>
      </c>
      <c r="HAY205" t="s">
        <v>330</v>
      </c>
      <c r="HAZ205" t="s">
        <v>330</v>
      </c>
      <c r="HBA205" t="s">
        <v>330</v>
      </c>
      <c r="HBB205" t="s">
        <v>330</v>
      </c>
      <c r="HBC205" t="s">
        <v>330</v>
      </c>
      <c r="HBD205" t="s">
        <v>330</v>
      </c>
      <c r="HBE205" t="s">
        <v>330</v>
      </c>
      <c r="HBF205" t="s">
        <v>330</v>
      </c>
      <c r="HBG205" t="s">
        <v>330</v>
      </c>
      <c r="HBH205" t="s">
        <v>330</v>
      </c>
      <c r="HBI205" t="s">
        <v>330</v>
      </c>
      <c r="HBJ205" t="s">
        <v>330</v>
      </c>
      <c r="HBK205" t="s">
        <v>330</v>
      </c>
      <c r="HBL205" t="s">
        <v>330</v>
      </c>
      <c r="HBM205" t="s">
        <v>330</v>
      </c>
      <c r="HBN205" t="s">
        <v>330</v>
      </c>
      <c r="HBO205" t="s">
        <v>330</v>
      </c>
      <c r="HBP205" t="s">
        <v>330</v>
      </c>
      <c r="HBQ205" t="s">
        <v>330</v>
      </c>
      <c r="HBR205" t="s">
        <v>330</v>
      </c>
      <c r="HBS205" t="s">
        <v>330</v>
      </c>
      <c r="HBT205" t="s">
        <v>330</v>
      </c>
      <c r="HBU205" t="s">
        <v>330</v>
      </c>
      <c r="HBV205" t="s">
        <v>330</v>
      </c>
      <c r="HBW205" t="s">
        <v>330</v>
      </c>
      <c r="HBX205" t="s">
        <v>330</v>
      </c>
      <c r="HBY205" t="s">
        <v>330</v>
      </c>
      <c r="HBZ205" t="s">
        <v>330</v>
      </c>
      <c r="HCA205" t="s">
        <v>330</v>
      </c>
      <c r="HCB205" t="s">
        <v>330</v>
      </c>
      <c r="HCC205" t="s">
        <v>330</v>
      </c>
      <c r="HCD205" t="s">
        <v>330</v>
      </c>
      <c r="HCE205" t="s">
        <v>330</v>
      </c>
      <c r="HCF205" t="s">
        <v>330</v>
      </c>
      <c r="HCG205" t="s">
        <v>330</v>
      </c>
      <c r="HCH205" t="s">
        <v>330</v>
      </c>
      <c r="HCI205" t="s">
        <v>330</v>
      </c>
      <c r="HCJ205" t="s">
        <v>330</v>
      </c>
      <c r="HCK205" t="s">
        <v>330</v>
      </c>
      <c r="HCL205" t="s">
        <v>330</v>
      </c>
      <c r="HCM205" t="s">
        <v>330</v>
      </c>
      <c r="HCN205" t="s">
        <v>330</v>
      </c>
      <c r="HCO205" t="s">
        <v>330</v>
      </c>
      <c r="HCP205" t="s">
        <v>330</v>
      </c>
      <c r="HCQ205" t="s">
        <v>330</v>
      </c>
      <c r="HCR205" t="s">
        <v>330</v>
      </c>
      <c r="HCS205" t="s">
        <v>330</v>
      </c>
      <c r="HCT205" t="s">
        <v>330</v>
      </c>
      <c r="HCU205" t="s">
        <v>330</v>
      </c>
      <c r="HCV205" t="s">
        <v>330</v>
      </c>
      <c r="HCW205" t="s">
        <v>330</v>
      </c>
      <c r="HCX205" t="s">
        <v>330</v>
      </c>
      <c r="HCY205" t="s">
        <v>330</v>
      </c>
      <c r="HCZ205" t="s">
        <v>330</v>
      </c>
      <c r="HDA205" t="s">
        <v>330</v>
      </c>
      <c r="HDB205" t="s">
        <v>330</v>
      </c>
      <c r="HDC205" t="s">
        <v>330</v>
      </c>
      <c r="HDD205" t="s">
        <v>330</v>
      </c>
      <c r="HDE205" t="s">
        <v>330</v>
      </c>
      <c r="HDF205" t="s">
        <v>330</v>
      </c>
      <c r="HDG205" t="s">
        <v>330</v>
      </c>
      <c r="HDH205" t="s">
        <v>330</v>
      </c>
      <c r="HDI205" t="s">
        <v>330</v>
      </c>
      <c r="HDJ205" t="s">
        <v>330</v>
      </c>
      <c r="HDK205" t="s">
        <v>330</v>
      </c>
      <c r="HDL205" t="s">
        <v>330</v>
      </c>
      <c r="HDM205" t="s">
        <v>330</v>
      </c>
      <c r="HDN205" t="s">
        <v>330</v>
      </c>
      <c r="HDO205" t="s">
        <v>330</v>
      </c>
      <c r="HDP205" t="s">
        <v>330</v>
      </c>
      <c r="HDQ205" t="s">
        <v>330</v>
      </c>
      <c r="HDR205" t="s">
        <v>330</v>
      </c>
      <c r="HDS205" t="s">
        <v>330</v>
      </c>
      <c r="HDT205" t="s">
        <v>330</v>
      </c>
      <c r="HDU205" t="s">
        <v>330</v>
      </c>
      <c r="HDV205" t="s">
        <v>330</v>
      </c>
      <c r="HDW205" t="s">
        <v>330</v>
      </c>
      <c r="HDX205" t="s">
        <v>330</v>
      </c>
      <c r="HDY205" t="s">
        <v>330</v>
      </c>
      <c r="HDZ205" t="s">
        <v>330</v>
      </c>
      <c r="HEA205" t="s">
        <v>330</v>
      </c>
      <c r="HEB205" t="s">
        <v>330</v>
      </c>
      <c r="HEC205" t="s">
        <v>330</v>
      </c>
      <c r="HED205" t="s">
        <v>330</v>
      </c>
      <c r="HEE205" t="s">
        <v>330</v>
      </c>
      <c r="HEF205" t="s">
        <v>330</v>
      </c>
      <c r="HEG205" t="s">
        <v>330</v>
      </c>
      <c r="HEH205" t="s">
        <v>330</v>
      </c>
      <c r="HEI205" t="s">
        <v>330</v>
      </c>
      <c r="HEJ205" t="s">
        <v>330</v>
      </c>
      <c r="HEK205" t="s">
        <v>330</v>
      </c>
      <c r="HEL205" t="s">
        <v>330</v>
      </c>
      <c r="HEM205" t="s">
        <v>330</v>
      </c>
      <c r="HEN205" t="s">
        <v>330</v>
      </c>
      <c r="HEO205" t="s">
        <v>330</v>
      </c>
      <c r="HEP205" t="s">
        <v>330</v>
      </c>
      <c r="HEQ205" t="s">
        <v>330</v>
      </c>
      <c r="HER205" t="s">
        <v>330</v>
      </c>
      <c r="HES205" t="s">
        <v>330</v>
      </c>
      <c r="HET205" t="s">
        <v>330</v>
      </c>
      <c r="HEU205" t="s">
        <v>330</v>
      </c>
      <c r="HEV205" t="s">
        <v>330</v>
      </c>
      <c r="HEW205" t="s">
        <v>330</v>
      </c>
      <c r="HEX205" t="s">
        <v>330</v>
      </c>
      <c r="HEY205" t="s">
        <v>330</v>
      </c>
      <c r="HEZ205" t="s">
        <v>330</v>
      </c>
      <c r="HFA205" t="s">
        <v>330</v>
      </c>
      <c r="HFB205" t="s">
        <v>330</v>
      </c>
      <c r="HFC205" t="s">
        <v>330</v>
      </c>
      <c r="HFD205" t="s">
        <v>330</v>
      </c>
      <c r="HFE205" t="s">
        <v>330</v>
      </c>
      <c r="HFF205" t="s">
        <v>330</v>
      </c>
      <c r="HFG205" t="s">
        <v>330</v>
      </c>
      <c r="HFH205" t="s">
        <v>330</v>
      </c>
      <c r="HFI205" t="s">
        <v>330</v>
      </c>
      <c r="HFJ205" t="s">
        <v>330</v>
      </c>
      <c r="HFK205" t="s">
        <v>330</v>
      </c>
      <c r="HFL205" t="s">
        <v>330</v>
      </c>
      <c r="HFM205" t="s">
        <v>330</v>
      </c>
      <c r="HFN205" t="s">
        <v>330</v>
      </c>
      <c r="HFO205" t="s">
        <v>330</v>
      </c>
      <c r="HFP205" t="s">
        <v>330</v>
      </c>
      <c r="HFQ205" t="s">
        <v>330</v>
      </c>
      <c r="HFR205" t="s">
        <v>330</v>
      </c>
      <c r="HFS205" t="s">
        <v>330</v>
      </c>
      <c r="HFT205" t="s">
        <v>330</v>
      </c>
      <c r="HFU205" t="s">
        <v>330</v>
      </c>
      <c r="HFV205" t="s">
        <v>330</v>
      </c>
      <c r="HFW205" t="s">
        <v>330</v>
      </c>
      <c r="HFX205" t="s">
        <v>330</v>
      </c>
      <c r="HFY205" t="s">
        <v>330</v>
      </c>
      <c r="HFZ205" t="s">
        <v>330</v>
      </c>
      <c r="HGA205" t="s">
        <v>330</v>
      </c>
      <c r="HGB205" t="s">
        <v>330</v>
      </c>
      <c r="HGC205" t="s">
        <v>330</v>
      </c>
      <c r="HGD205" t="s">
        <v>330</v>
      </c>
      <c r="HGE205" t="s">
        <v>330</v>
      </c>
      <c r="HGF205" t="s">
        <v>330</v>
      </c>
      <c r="HGG205" t="s">
        <v>330</v>
      </c>
      <c r="HGH205" t="s">
        <v>330</v>
      </c>
      <c r="HGI205" t="s">
        <v>330</v>
      </c>
      <c r="HGJ205" t="s">
        <v>330</v>
      </c>
      <c r="HGK205" t="s">
        <v>330</v>
      </c>
      <c r="HGL205" t="s">
        <v>330</v>
      </c>
      <c r="HGM205" t="s">
        <v>330</v>
      </c>
      <c r="HGN205" t="s">
        <v>330</v>
      </c>
      <c r="HGO205" t="s">
        <v>330</v>
      </c>
      <c r="HGP205" t="s">
        <v>330</v>
      </c>
      <c r="HGQ205" t="s">
        <v>330</v>
      </c>
      <c r="HGR205" t="s">
        <v>330</v>
      </c>
      <c r="HGS205" t="s">
        <v>330</v>
      </c>
      <c r="HGT205" t="s">
        <v>330</v>
      </c>
      <c r="HGU205" t="s">
        <v>330</v>
      </c>
      <c r="HGV205" t="s">
        <v>330</v>
      </c>
      <c r="HGW205" t="s">
        <v>330</v>
      </c>
      <c r="HGX205" t="s">
        <v>330</v>
      </c>
      <c r="HGY205" t="s">
        <v>330</v>
      </c>
      <c r="HGZ205" t="s">
        <v>330</v>
      </c>
      <c r="HHA205" t="s">
        <v>330</v>
      </c>
      <c r="HHB205" t="s">
        <v>330</v>
      </c>
      <c r="HHC205" t="s">
        <v>330</v>
      </c>
      <c r="HHD205" t="s">
        <v>330</v>
      </c>
      <c r="HHE205" t="s">
        <v>330</v>
      </c>
      <c r="HHF205" t="s">
        <v>330</v>
      </c>
      <c r="HHG205" t="s">
        <v>330</v>
      </c>
      <c r="HHH205" t="s">
        <v>330</v>
      </c>
      <c r="HHI205" t="s">
        <v>330</v>
      </c>
      <c r="HHJ205" t="s">
        <v>330</v>
      </c>
      <c r="HHK205" t="s">
        <v>330</v>
      </c>
      <c r="HHL205" t="s">
        <v>330</v>
      </c>
      <c r="HHM205" t="s">
        <v>330</v>
      </c>
      <c r="HHN205" t="s">
        <v>330</v>
      </c>
      <c r="HHO205" t="s">
        <v>330</v>
      </c>
      <c r="HHP205" t="s">
        <v>330</v>
      </c>
      <c r="HHQ205" t="s">
        <v>330</v>
      </c>
      <c r="HHR205" t="s">
        <v>330</v>
      </c>
      <c r="HHS205" t="s">
        <v>330</v>
      </c>
      <c r="HHT205" t="s">
        <v>330</v>
      </c>
      <c r="HHU205" t="s">
        <v>330</v>
      </c>
      <c r="HHV205" t="s">
        <v>330</v>
      </c>
      <c r="HHW205" t="s">
        <v>330</v>
      </c>
      <c r="HHX205" t="s">
        <v>330</v>
      </c>
      <c r="HHY205" t="s">
        <v>330</v>
      </c>
      <c r="HHZ205" t="s">
        <v>330</v>
      </c>
      <c r="HIA205" t="s">
        <v>330</v>
      </c>
      <c r="HIB205" t="s">
        <v>330</v>
      </c>
      <c r="HIC205" t="s">
        <v>330</v>
      </c>
      <c r="HID205" t="s">
        <v>330</v>
      </c>
      <c r="HIE205" t="s">
        <v>330</v>
      </c>
      <c r="HIF205" t="s">
        <v>330</v>
      </c>
      <c r="HIG205" t="s">
        <v>330</v>
      </c>
      <c r="HIH205" t="s">
        <v>330</v>
      </c>
      <c r="HII205" t="s">
        <v>330</v>
      </c>
      <c r="HIJ205" t="s">
        <v>330</v>
      </c>
      <c r="HIK205" t="s">
        <v>330</v>
      </c>
      <c r="HIL205" t="s">
        <v>330</v>
      </c>
      <c r="HIM205" t="s">
        <v>330</v>
      </c>
      <c r="HIN205" t="s">
        <v>330</v>
      </c>
      <c r="HIO205" t="s">
        <v>330</v>
      </c>
      <c r="HIP205" t="s">
        <v>330</v>
      </c>
      <c r="HIQ205" t="s">
        <v>330</v>
      </c>
      <c r="HIR205" t="s">
        <v>330</v>
      </c>
      <c r="HIS205" t="s">
        <v>330</v>
      </c>
      <c r="HIT205" t="s">
        <v>330</v>
      </c>
      <c r="HIU205" t="s">
        <v>330</v>
      </c>
      <c r="HIV205" t="s">
        <v>330</v>
      </c>
      <c r="HIW205" t="s">
        <v>330</v>
      </c>
      <c r="HIX205" t="s">
        <v>330</v>
      </c>
      <c r="HIY205" t="s">
        <v>330</v>
      </c>
      <c r="HIZ205" t="s">
        <v>330</v>
      </c>
      <c r="HJA205" t="s">
        <v>330</v>
      </c>
      <c r="HJB205" t="s">
        <v>330</v>
      </c>
      <c r="HJC205" t="s">
        <v>330</v>
      </c>
      <c r="HJD205" t="s">
        <v>330</v>
      </c>
      <c r="HJE205" t="s">
        <v>330</v>
      </c>
      <c r="HJF205" t="s">
        <v>330</v>
      </c>
      <c r="HJG205" t="s">
        <v>330</v>
      </c>
      <c r="HJH205" t="s">
        <v>330</v>
      </c>
      <c r="HJI205" t="s">
        <v>330</v>
      </c>
      <c r="HJJ205" t="s">
        <v>330</v>
      </c>
      <c r="HJK205" t="s">
        <v>330</v>
      </c>
      <c r="HJL205" t="s">
        <v>330</v>
      </c>
      <c r="HJM205" t="s">
        <v>330</v>
      </c>
      <c r="HJN205" t="s">
        <v>330</v>
      </c>
      <c r="HJO205" t="s">
        <v>330</v>
      </c>
      <c r="HJP205" t="s">
        <v>330</v>
      </c>
      <c r="HJQ205" t="s">
        <v>330</v>
      </c>
      <c r="HJR205" t="s">
        <v>330</v>
      </c>
      <c r="HJS205" t="s">
        <v>330</v>
      </c>
      <c r="HJT205" t="s">
        <v>330</v>
      </c>
      <c r="HJU205" t="s">
        <v>330</v>
      </c>
      <c r="HJV205" t="s">
        <v>330</v>
      </c>
      <c r="HJW205" t="s">
        <v>330</v>
      </c>
      <c r="HJX205" t="s">
        <v>330</v>
      </c>
      <c r="HJY205" t="s">
        <v>330</v>
      </c>
      <c r="HJZ205" t="s">
        <v>330</v>
      </c>
      <c r="HKA205" t="s">
        <v>330</v>
      </c>
      <c r="HKB205" t="s">
        <v>330</v>
      </c>
      <c r="HKC205" t="s">
        <v>330</v>
      </c>
      <c r="HKD205" t="s">
        <v>330</v>
      </c>
      <c r="HKE205" t="s">
        <v>330</v>
      </c>
      <c r="HKF205" t="s">
        <v>330</v>
      </c>
      <c r="HKG205" t="s">
        <v>330</v>
      </c>
      <c r="HKH205" t="s">
        <v>330</v>
      </c>
      <c r="HKI205" t="s">
        <v>330</v>
      </c>
      <c r="HKJ205" t="s">
        <v>330</v>
      </c>
      <c r="HKK205" t="s">
        <v>330</v>
      </c>
      <c r="HKL205" t="s">
        <v>330</v>
      </c>
      <c r="HKM205" t="s">
        <v>330</v>
      </c>
      <c r="HKN205" t="s">
        <v>330</v>
      </c>
      <c r="HKO205" t="s">
        <v>330</v>
      </c>
      <c r="HKP205" t="s">
        <v>330</v>
      </c>
      <c r="HKQ205" t="s">
        <v>330</v>
      </c>
      <c r="HKR205" t="s">
        <v>330</v>
      </c>
      <c r="HKS205" t="s">
        <v>330</v>
      </c>
      <c r="HKT205" t="s">
        <v>330</v>
      </c>
      <c r="HKU205" t="s">
        <v>330</v>
      </c>
      <c r="HKV205" t="s">
        <v>330</v>
      </c>
      <c r="HKW205" t="s">
        <v>330</v>
      </c>
      <c r="HKX205" t="s">
        <v>330</v>
      </c>
      <c r="HKY205" t="s">
        <v>330</v>
      </c>
      <c r="HKZ205" t="s">
        <v>330</v>
      </c>
      <c r="HLA205" t="s">
        <v>330</v>
      </c>
      <c r="HLB205" t="s">
        <v>330</v>
      </c>
      <c r="HLC205" t="s">
        <v>330</v>
      </c>
      <c r="HLD205" t="s">
        <v>330</v>
      </c>
      <c r="HLE205" t="s">
        <v>330</v>
      </c>
      <c r="HLF205" t="s">
        <v>330</v>
      </c>
      <c r="HLG205" t="s">
        <v>330</v>
      </c>
      <c r="HLH205" t="s">
        <v>330</v>
      </c>
      <c r="HLI205" t="s">
        <v>330</v>
      </c>
      <c r="HLJ205" t="s">
        <v>330</v>
      </c>
      <c r="HLK205" t="s">
        <v>330</v>
      </c>
      <c r="HLL205" t="s">
        <v>330</v>
      </c>
      <c r="HLM205" t="s">
        <v>330</v>
      </c>
      <c r="HLN205" t="s">
        <v>330</v>
      </c>
      <c r="HLO205" t="s">
        <v>330</v>
      </c>
      <c r="HLP205" t="s">
        <v>330</v>
      </c>
      <c r="HLQ205" t="s">
        <v>330</v>
      </c>
      <c r="HLR205" t="s">
        <v>330</v>
      </c>
      <c r="HLS205" t="s">
        <v>330</v>
      </c>
      <c r="HLT205" t="s">
        <v>330</v>
      </c>
      <c r="HLU205" t="s">
        <v>330</v>
      </c>
      <c r="HLV205" t="s">
        <v>330</v>
      </c>
      <c r="HLW205" t="s">
        <v>330</v>
      </c>
      <c r="HLX205" t="s">
        <v>330</v>
      </c>
      <c r="HLY205" t="s">
        <v>330</v>
      </c>
      <c r="HLZ205" t="s">
        <v>330</v>
      </c>
      <c r="HMA205" t="s">
        <v>330</v>
      </c>
      <c r="HMB205" t="s">
        <v>330</v>
      </c>
      <c r="HMC205" t="s">
        <v>330</v>
      </c>
      <c r="HMD205" t="s">
        <v>330</v>
      </c>
      <c r="HME205" t="s">
        <v>330</v>
      </c>
      <c r="HMF205" t="s">
        <v>330</v>
      </c>
      <c r="HMG205" t="s">
        <v>330</v>
      </c>
      <c r="HMH205" t="s">
        <v>330</v>
      </c>
      <c r="HMI205" t="s">
        <v>330</v>
      </c>
      <c r="HMJ205" t="s">
        <v>330</v>
      </c>
      <c r="HMK205" t="s">
        <v>330</v>
      </c>
      <c r="HML205" t="s">
        <v>330</v>
      </c>
      <c r="HMM205" t="s">
        <v>330</v>
      </c>
      <c r="HMN205" t="s">
        <v>330</v>
      </c>
      <c r="HMO205" t="s">
        <v>330</v>
      </c>
      <c r="HMP205" t="s">
        <v>330</v>
      </c>
      <c r="HMQ205" t="s">
        <v>330</v>
      </c>
      <c r="HMR205" t="s">
        <v>330</v>
      </c>
      <c r="HMS205" t="s">
        <v>330</v>
      </c>
      <c r="HMT205" t="s">
        <v>330</v>
      </c>
      <c r="HMU205" t="s">
        <v>330</v>
      </c>
      <c r="HMV205" t="s">
        <v>330</v>
      </c>
      <c r="HMW205" t="s">
        <v>330</v>
      </c>
      <c r="HMX205" t="s">
        <v>330</v>
      </c>
      <c r="HMY205" t="s">
        <v>330</v>
      </c>
      <c r="HMZ205" t="s">
        <v>330</v>
      </c>
      <c r="HNA205" t="s">
        <v>330</v>
      </c>
      <c r="HNB205" t="s">
        <v>330</v>
      </c>
      <c r="HNC205" t="s">
        <v>330</v>
      </c>
      <c r="HND205" t="s">
        <v>330</v>
      </c>
      <c r="HNE205" t="s">
        <v>330</v>
      </c>
      <c r="HNF205" t="s">
        <v>330</v>
      </c>
      <c r="HNG205" t="s">
        <v>330</v>
      </c>
      <c r="HNH205" t="s">
        <v>330</v>
      </c>
      <c r="HNI205" t="s">
        <v>330</v>
      </c>
      <c r="HNJ205" t="s">
        <v>330</v>
      </c>
      <c r="HNK205" t="s">
        <v>330</v>
      </c>
      <c r="HNL205" t="s">
        <v>330</v>
      </c>
      <c r="HNM205" t="s">
        <v>330</v>
      </c>
      <c r="HNN205" t="s">
        <v>330</v>
      </c>
      <c r="HNO205" t="s">
        <v>330</v>
      </c>
      <c r="HNP205" t="s">
        <v>330</v>
      </c>
      <c r="HNQ205" t="s">
        <v>330</v>
      </c>
      <c r="HNR205" t="s">
        <v>330</v>
      </c>
      <c r="HNS205" t="s">
        <v>330</v>
      </c>
      <c r="HNT205" t="s">
        <v>330</v>
      </c>
      <c r="HNU205" t="s">
        <v>330</v>
      </c>
      <c r="HNV205" t="s">
        <v>330</v>
      </c>
      <c r="HNW205" t="s">
        <v>330</v>
      </c>
      <c r="HNX205" t="s">
        <v>330</v>
      </c>
      <c r="HNY205" t="s">
        <v>330</v>
      </c>
      <c r="HNZ205" t="s">
        <v>330</v>
      </c>
      <c r="HOA205" t="s">
        <v>330</v>
      </c>
      <c r="HOB205" t="s">
        <v>330</v>
      </c>
      <c r="HOC205" t="s">
        <v>330</v>
      </c>
      <c r="HOD205" t="s">
        <v>330</v>
      </c>
      <c r="HOE205" t="s">
        <v>330</v>
      </c>
      <c r="HOF205" t="s">
        <v>330</v>
      </c>
      <c r="HOG205" t="s">
        <v>330</v>
      </c>
      <c r="HOH205" t="s">
        <v>330</v>
      </c>
      <c r="HOI205" t="s">
        <v>330</v>
      </c>
      <c r="HOJ205" t="s">
        <v>330</v>
      </c>
      <c r="HOK205" t="s">
        <v>330</v>
      </c>
      <c r="HOL205" t="s">
        <v>330</v>
      </c>
      <c r="HOM205" t="s">
        <v>330</v>
      </c>
      <c r="HON205" t="s">
        <v>330</v>
      </c>
      <c r="HOO205" t="s">
        <v>330</v>
      </c>
      <c r="HOP205" t="s">
        <v>330</v>
      </c>
      <c r="HOQ205" t="s">
        <v>330</v>
      </c>
      <c r="HOR205" t="s">
        <v>330</v>
      </c>
      <c r="HOS205" t="s">
        <v>330</v>
      </c>
      <c r="HOT205" t="s">
        <v>330</v>
      </c>
      <c r="HOU205" t="s">
        <v>330</v>
      </c>
      <c r="HOV205" t="s">
        <v>330</v>
      </c>
      <c r="HOW205" t="s">
        <v>330</v>
      </c>
      <c r="HOX205" t="s">
        <v>330</v>
      </c>
      <c r="HOY205" t="s">
        <v>330</v>
      </c>
      <c r="HOZ205" t="s">
        <v>330</v>
      </c>
      <c r="HPA205" t="s">
        <v>330</v>
      </c>
      <c r="HPB205" t="s">
        <v>330</v>
      </c>
      <c r="HPC205" t="s">
        <v>330</v>
      </c>
      <c r="HPD205" t="s">
        <v>330</v>
      </c>
      <c r="HPE205" t="s">
        <v>330</v>
      </c>
      <c r="HPF205" t="s">
        <v>330</v>
      </c>
      <c r="HPG205" t="s">
        <v>330</v>
      </c>
      <c r="HPH205" t="s">
        <v>330</v>
      </c>
      <c r="HPI205" t="s">
        <v>330</v>
      </c>
      <c r="HPJ205" t="s">
        <v>330</v>
      </c>
      <c r="HPK205" t="s">
        <v>330</v>
      </c>
      <c r="HPL205" t="s">
        <v>330</v>
      </c>
      <c r="HPM205" t="s">
        <v>330</v>
      </c>
      <c r="HPN205" t="s">
        <v>330</v>
      </c>
      <c r="HPO205" t="s">
        <v>330</v>
      </c>
      <c r="HPP205" t="s">
        <v>330</v>
      </c>
      <c r="HPQ205" t="s">
        <v>330</v>
      </c>
      <c r="HPR205" t="s">
        <v>330</v>
      </c>
      <c r="HPS205" t="s">
        <v>330</v>
      </c>
      <c r="HPT205" t="s">
        <v>330</v>
      </c>
      <c r="HPU205" t="s">
        <v>330</v>
      </c>
      <c r="HPV205" t="s">
        <v>330</v>
      </c>
      <c r="HPW205" t="s">
        <v>330</v>
      </c>
      <c r="HPX205" t="s">
        <v>330</v>
      </c>
      <c r="HPY205" t="s">
        <v>330</v>
      </c>
      <c r="HPZ205" t="s">
        <v>330</v>
      </c>
      <c r="HQA205" t="s">
        <v>330</v>
      </c>
      <c r="HQB205" t="s">
        <v>330</v>
      </c>
      <c r="HQC205" t="s">
        <v>330</v>
      </c>
      <c r="HQD205" t="s">
        <v>330</v>
      </c>
      <c r="HQE205" t="s">
        <v>330</v>
      </c>
      <c r="HQF205" t="s">
        <v>330</v>
      </c>
      <c r="HQG205" t="s">
        <v>330</v>
      </c>
      <c r="HQH205" t="s">
        <v>330</v>
      </c>
      <c r="HQI205" t="s">
        <v>330</v>
      </c>
      <c r="HQJ205" t="s">
        <v>330</v>
      </c>
      <c r="HQK205" t="s">
        <v>330</v>
      </c>
      <c r="HQL205" t="s">
        <v>330</v>
      </c>
      <c r="HQM205" t="s">
        <v>330</v>
      </c>
      <c r="HQN205" t="s">
        <v>330</v>
      </c>
      <c r="HQO205" t="s">
        <v>330</v>
      </c>
      <c r="HQP205" t="s">
        <v>330</v>
      </c>
      <c r="HQQ205" t="s">
        <v>330</v>
      </c>
      <c r="HQR205" t="s">
        <v>330</v>
      </c>
      <c r="HQS205" t="s">
        <v>330</v>
      </c>
      <c r="HQT205" t="s">
        <v>330</v>
      </c>
      <c r="HQU205" t="s">
        <v>330</v>
      </c>
      <c r="HQV205" t="s">
        <v>330</v>
      </c>
      <c r="HQW205" t="s">
        <v>330</v>
      </c>
      <c r="HQX205" t="s">
        <v>330</v>
      </c>
      <c r="HQY205" t="s">
        <v>330</v>
      </c>
      <c r="HQZ205" t="s">
        <v>330</v>
      </c>
      <c r="HRA205" t="s">
        <v>330</v>
      </c>
      <c r="HRB205" t="s">
        <v>330</v>
      </c>
      <c r="HRC205" t="s">
        <v>330</v>
      </c>
      <c r="HRD205" t="s">
        <v>330</v>
      </c>
      <c r="HRE205" t="s">
        <v>330</v>
      </c>
      <c r="HRF205" t="s">
        <v>330</v>
      </c>
      <c r="HRG205" t="s">
        <v>330</v>
      </c>
      <c r="HRH205" t="s">
        <v>330</v>
      </c>
      <c r="HRI205" t="s">
        <v>330</v>
      </c>
      <c r="HRJ205" t="s">
        <v>330</v>
      </c>
      <c r="HRK205" t="s">
        <v>330</v>
      </c>
      <c r="HRL205" t="s">
        <v>330</v>
      </c>
      <c r="HRM205" t="s">
        <v>330</v>
      </c>
      <c r="HRN205" t="s">
        <v>330</v>
      </c>
      <c r="HRO205" t="s">
        <v>330</v>
      </c>
      <c r="HRP205" t="s">
        <v>330</v>
      </c>
      <c r="HRQ205" t="s">
        <v>330</v>
      </c>
      <c r="HRR205" t="s">
        <v>330</v>
      </c>
      <c r="HRS205" t="s">
        <v>330</v>
      </c>
      <c r="HRT205" t="s">
        <v>330</v>
      </c>
      <c r="HRU205" t="s">
        <v>330</v>
      </c>
      <c r="HRV205" t="s">
        <v>330</v>
      </c>
      <c r="HRW205" t="s">
        <v>330</v>
      </c>
      <c r="HRX205" t="s">
        <v>330</v>
      </c>
      <c r="HRY205" t="s">
        <v>330</v>
      </c>
      <c r="HRZ205" t="s">
        <v>330</v>
      </c>
      <c r="HSA205" t="s">
        <v>330</v>
      </c>
      <c r="HSB205" t="s">
        <v>330</v>
      </c>
      <c r="HSC205" t="s">
        <v>330</v>
      </c>
      <c r="HSD205" t="s">
        <v>330</v>
      </c>
      <c r="HSE205" t="s">
        <v>330</v>
      </c>
      <c r="HSF205" t="s">
        <v>330</v>
      </c>
      <c r="HSG205" t="s">
        <v>330</v>
      </c>
      <c r="HSH205" t="s">
        <v>330</v>
      </c>
      <c r="HSI205" t="s">
        <v>330</v>
      </c>
      <c r="HSJ205" t="s">
        <v>330</v>
      </c>
      <c r="HSK205" t="s">
        <v>330</v>
      </c>
      <c r="HSL205" t="s">
        <v>330</v>
      </c>
      <c r="HSM205" t="s">
        <v>330</v>
      </c>
      <c r="HSN205" t="s">
        <v>330</v>
      </c>
      <c r="HSO205" t="s">
        <v>330</v>
      </c>
      <c r="HSP205" t="s">
        <v>330</v>
      </c>
      <c r="HSQ205" t="s">
        <v>330</v>
      </c>
      <c r="HSR205" t="s">
        <v>330</v>
      </c>
      <c r="HSS205" t="s">
        <v>330</v>
      </c>
      <c r="HST205" t="s">
        <v>330</v>
      </c>
      <c r="HSU205" t="s">
        <v>330</v>
      </c>
      <c r="HSV205" t="s">
        <v>330</v>
      </c>
      <c r="HSW205" t="s">
        <v>330</v>
      </c>
      <c r="HSX205" t="s">
        <v>330</v>
      </c>
      <c r="HSY205" t="s">
        <v>330</v>
      </c>
      <c r="HSZ205" t="s">
        <v>330</v>
      </c>
      <c r="HTA205" t="s">
        <v>330</v>
      </c>
      <c r="HTB205" t="s">
        <v>330</v>
      </c>
      <c r="HTC205" t="s">
        <v>330</v>
      </c>
      <c r="HTD205" t="s">
        <v>330</v>
      </c>
      <c r="HTE205" t="s">
        <v>330</v>
      </c>
      <c r="HTF205" t="s">
        <v>330</v>
      </c>
      <c r="HTG205" t="s">
        <v>330</v>
      </c>
      <c r="HTH205" t="s">
        <v>330</v>
      </c>
      <c r="HTI205" t="s">
        <v>330</v>
      </c>
      <c r="HTJ205" t="s">
        <v>330</v>
      </c>
      <c r="HTK205" t="s">
        <v>330</v>
      </c>
      <c r="HTL205" t="s">
        <v>330</v>
      </c>
      <c r="HTM205" t="s">
        <v>330</v>
      </c>
      <c r="HTN205" t="s">
        <v>330</v>
      </c>
      <c r="HTO205" t="s">
        <v>330</v>
      </c>
      <c r="HTP205" t="s">
        <v>330</v>
      </c>
      <c r="HTQ205" t="s">
        <v>330</v>
      </c>
      <c r="HTR205" t="s">
        <v>330</v>
      </c>
      <c r="HTS205" t="s">
        <v>330</v>
      </c>
      <c r="HTT205" t="s">
        <v>330</v>
      </c>
      <c r="HTU205" t="s">
        <v>330</v>
      </c>
      <c r="HTV205" t="s">
        <v>330</v>
      </c>
      <c r="HTW205" t="s">
        <v>330</v>
      </c>
      <c r="HTX205" t="s">
        <v>330</v>
      </c>
      <c r="HTY205" t="s">
        <v>330</v>
      </c>
      <c r="HTZ205" t="s">
        <v>330</v>
      </c>
      <c r="HUA205" t="s">
        <v>330</v>
      </c>
      <c r="HUB205" t="s">
        <v>330</v>
      </c>
      <c r="HUC205" t="s">
        <v>330</v>
      </c>
      <c r="HUD205" t="s">
        <v>330</v>
      </c>
      <c r="HUE205" t="s">
        <v>330</v>
      </c>
      <c r="HUF205" t="s">
        <v>330</v>
      </c>
      <c r="HUG205" t="s">
        <v>330</v>
      </c>
      <c r="HUH205" t="s">
        <v>330</v>
      </c>
      <c r="HUI205" t="s">
        <v>330</v>
      </c>
      <c r="HUJ205" t="s">
        <v>330</v>
      </c>
      <c r="HUK205" t="s">
        <v>330</v>
      </c>
      <c r="HUL205" t="s">
        <v>330</v>
      </c>
      <c r="HUM205" t="s">
        <v>330</v>
      </c>
      <c r="HUN205" t="s">
        <v>330</v>
      </c>
      <c r="HUO205" t="s">
        <v>330</v>
      </c>
      <c r="HUP205" t="s">
        <v>330</v>
      </c>
      <c r="HUQ205" t="s">
        <v>330</v>
      </c>
      <c r="HUR205" t="s">
        <v>330</v>
      </c>
      <c r="HUS205" t="s">
        <v>330</v>
      </c>
      <c r="HUT205" t="s">
        <v>330</v>
      </c>
      <c r="HUU205" t="s">
        <v>330</v>
      </c>
      <c r="HUV205" t="s">
        <v>330</v>
      </c>
      <c r="HUW205" t="s">
        <v>330</v>
      </c>
      <c r="HUX205" t="s">
        <v>330</v>
      </c>
      <c r="HUY205" t="s">
        <v>330</v>
      </c>
      <c r="HUZ205" t="s">
        <v>330</v>
      </c>
      <c r="HVA205" t="s">
        <v>330</v>
      </c>
      <c r="HVB205" t="s">
        <v>330</v>
      </c>
      <c r="HVC205" t="s">
        <v>330</v>
      </c>
      <c r="HVD205" t="s">
        <v>330</v>
      </c>
      <c r="HVE205" t="s">
        <v>330</v>
      </c>
      <c r="HVF205" t="s">
        <v>330</v>
      </c>
      <c r="HVG205" t="s">
        <v>330</v>
      </c>
      <c r="HVH205" t="s">
        <v>330</v>
      </c>
      <c r="HVI205" t="s">
        <v>330</v>
      </c>
      <c r="HVJ205" t="s">
        <v>330</v>
      </c>
      <c r="HVK205" t="s">
        <v>330</v>
      </c>
      <c r="HVL205" t="s">
        <v>330</v>
      </c>
      <c r="HVM205" t="s">
        <v>330</v>
      </c>
      <c r="HVN205" t="s">
        <v>330</v>
      </c>
      <c r="HVO205" t="s">
        <v>330</v>
      </c>
      <c r="HVP205" t="s">
        <v>330</v>
      </c>
      <c r="HVQ205" t="s">
        <v>330</v>
      </c>
      <c r="HVR205" t="s">
        <v>330</v>
      </c>
      <c r="HVS205" t="s">
        <v>330</v>
      </c>
      <c r="HVT205" t="s">
        <v>330</v>
      </c>
      <c r="HVU205" t="s">
        <v>330</v>
      </c>
      <c r="HVV205" t="s">
        <v>330</v>
      </c>
      <c r="HVW205" t="s">
        <v>330</v>
      </c>
      <c r="HVX205" t="s">
        <v>330</v>
      </c>
      <c r="HVY205" t="s">
        <v>330</v>
      </c>
      <c r="HVZ205" t="s">
        <v>330</v>
      </c>
      <c r="HWA205" t="s">
        <v>330</v>
      </c>
      <c r="HWB205" t="s">
        <v>330</v>
      </c>
      <c r="HWC205" t="s">
        <v>330</v>
      </c>
      <c r="HWD205" t="s">
        <v>330</v>
      </c>
      <c r="HWE205" t="s">
        <v>330</v>
      </c>
      <c r="HWF205" t="s">
        <v>330</v>
      </c>
      <c r="HWG205" t="s">
        <v>330</v>
      </c>
      <c r="HWH205" t="s">
        <v>330</v>
      </c>
      <c r="HWI205" t="s">
        <v>330</v>
      </c>
      <c r="HWJ205" t="s">
        <v>330</v>
      </c>
      <c r="HWK205" t="s">
        <v>330</v>
      </c>
      <c r="HWL205" t="s">
        <v>330</v>
      </c>
      <c r="HWM205" t="s">
        <v>330</v>
      </c>
      <c r="HWN205" t="s">
        <v>330</v>
      </c>
      <c r="HWO205" t="s">
        <v>330</v>
      </c>
      <c r="HWP205" t="s">
        <v>330</v>
      </c>
      <c r="HWQ205" t="s">
        <v>330</v>
      </c>
      <c r="HWR205" t="s">
        <v>330</v>
      </c>
      <c r="HWS205" t="s">
        <v>330</v>
      </c>
      <c r="HWT205" t="s">
        <v>330</v>
      </c>
      <c r="HWU205" t="s">
        <v>330</v>
      </c>
      <c r="HWV205" t="s">
        <v>330</v>
      </c>
      <c r="HWW205" t="s">
        <v>330</v>
      </c>
      <c r="HWX205" t="s">
        <v>330</v>
      </c>
      <c r="HWY205" t="s">
        <v>330</v>
      </c>
      <c r="HWZ205" t="s">
        <v>330</v>
      </c>
      <c r="HXA205" t="s">
        <v>330</v>
      </c>
      <c r="HXB205" t="s">
        <v>330</v>
      </c>
      <c r="HXC205" t="s">
        <v>330</v>
      </c>
      <c r="HXD205" t="s">
        <v>330</v>
      </c>
      <c r="HXE205" t="s">
        <v>330</v>
      </c>
      <c r="HXF205" t="s">
        <v>330</v>
      </c>
      <c r="HXG205" t="s">
        <v>330</v>
      </c>
      <c r="HXH205" t="s">
        <v>330</v>
      </c>
      <c r="HXI205" t="s">
        <v>330</v>
      </c>
      <c r="HXJ205" t="s">
        <v>330</v>
      </c>
      <c r="HXK205" t="s">
        <v>330</v>
      </c>
      <c r="HXL205" t="s">
        <v>330</v>
      </c>
      <c r="HXM205" t="s">
        <v>330</v>
      </c>
      <c r="HXN205" t="s">
        <v>330</v>
      </c>
      <c r="HXO205" t="s">
        <v>330</v>
      </c>
      <c r="HXP205" t="s">
        <v>330</v>
      </c>
      <c r="HXQ205" t="s">
        <v>330</v>
      </c>
      <c r="HXR205" t="s">
        <v>330</v>
      </c>
      <c r="HXS205" t="s">
        <v>330</v>
      </c>
      <c r="HXT205" t="s">
        <v>330</v>
      </c>
      <c r="HXU205" t="s">
        <v>330</v>
      </c>
      <c r="HXV205" t="s">
        <v>330</v>
      </c>
      <c r="HXW205" t="s">
        <v>330</v>
      </c>
      <c r="HXX205" t="s">
        <v>330</v>
      </c>
      <c r="HXY205" t="s">
        <v>330</v>
      </c>
      <c r="HXZ205" t="s">
        <v>330</v>
      </c>
      <c r="HYA205" t="s">
        <v>330</v>
      </c>
      <c r="HYB205" t="s">
        <v>330</v>
      </c>
      <c r="HYC205" t="s">
        <v>330</v>
      </c>
      <c r="HYD205" t="s">
        <v>330</v>
      </c>
      <c r="HYE205" t="s">
        <v>330</v>
      </c>
      <c r="HYF205" t="s">
        <v>330</v>
      </c>
      <c r="HYG205" t="s">
        <v>330</v>
      </c>
      <c r="HYH205" t="s">
        <v>330</v>
      </c>
      <c r="HYI205" t="s">
        <v>330</v>
      </c>
      <c r="HYJ205" t="s">
        <v>330</v>
      </c>
      <c r="HYK205" t="s">
        <v>330</v>
      </c>
      <c r="HYL205" t="s">
        <v>330</v>
      </c>
      <c r="HYM205" t="s">
        <v>330</v>
      </c>
      <c r="HYN205" t="s">
        <v>330</v>
      </c>
      <c r="HYO205" t="s">
        <v>330</v>
      </c>
      <c r="HYP205" t="s">
        <v>330</v>
      </c>
      <c r="HYQ205" t="s">
        <v>330</v>
      </c>
      <c r="HYR205" t="s">
        <v>330</v>
      </c>
      <c r="HYS205" t="s">
        <v>330</v>
      </c>
      <c r="HYT205" t="s">
        <v>330</v>
      </c>
      <c r="HYU205" t="s">
        <v>330</v>
      </c>
      <c r="HYV205" t="s">
        <v>330</v>
      </c>
      <c r="HYW205" t="s">
        <v>330</v>
      </c>
      <c r="HYX205" t="s">
        <v>330</v>
      </c>
      <c r="HYY205" t="s">
        <v>330</v>
      </c>
      <c r="HYZ205" t="s">
        <v>330</v>
      </c>
      <c r="HZA205" t="s">
        <v>330</v>
      </c>
      <c r="HZB205" t="s">
        <v>330</v>
      </c>
      <c r="HZC205" t="s">
        <v>330</v>
      </c>
      <c r="HZD205" t="s">
        <v>330</v>
      </c>
      <c r="HZE205" t="s">
        <v>330</v>
      </c>
      <c r="HZF205" t="s">
        <v>330</v>
      </c>
      <c r="HZG205" t="s">
        <v>330</v>
      </c>
      <c r="HZH205" t="s">
        <v>330</v>
      </c>
      <c r="HZI205" t="s">
        <v>330</v>
      </c>
      <c r="HZJ205" t="s">
        <v>330</v>
      </c>
      <c r="HZK205" t="s">
        <v>330</v>
      </c>
      <c r="HZL205" t="s">
        <v>330</v>
      </c>
      <c r="HZM205" t="s">
        <v>330</v>
      </c>
      <c r="HZN205" t="s">
        <v>330</v>
      </c>
      <c r="HZO205" t="s">
        <v>330</v>
      </c>
      <c r="HZP205" t="s">
        <v>330</v>
      </c>
      <c r="HZQ205" t="s">
        <v>330</v>
      </c>
      <c r="HZR205" t="s">
        <v>330</v>
      </c>
      <c r="HZS205" t="s">
        <v>330</v>
      </c>
      <c r="HZT205" t="s">
        <v>330</v>
      </c>
      <c r="HZU205" t="s">
        <v>330</v>
      </c>
      <c r="HZV205" t="s">
        <v>330</v>
      </c>
      <c r="HZW205" t="s">
        <v>330</v>
      </c>
      <c r="HZX205" t="s">
        <v>330</v>
      </c>
      <c r="HZY205" t="s">
        <v>330</v>
      </c>
      <c r="HZZ205" t="s">
        <v>330</v>
      </c>
      <c r="IAA205" t="s">
        <v>330</v>
      </c>
      <c r="IAB205" t="s">
        <v>330</v>
      </c>
      <c r="IAC205" t="s">
        <v>330</v>
      </c>
      <c r="IAD205" t="s">
        <v>330</v>
      </c>
      <c r="IAE205" t="s">
        <v>330</v>
      </c>
      <c r="IAF205" t="s">
        <v>330</v>
      </c>
      <c r="IAG205" t="s">
        <v>330</v>
      </c>
      <c r="IAH205" t="s">
        <v>330</v>
      </c>
      <c r="IAI205" t="s">
        <v>330</v>
      </c>
      <c r="IAJ205" t="s">
        <v>330</v>
      </c>
      <c r="IAK205" t="s">
        <v>330</v>
      </c>
      <c r="IAL205" t="s">
        <v>330</v>
      </c>
      <c r="IAM205" t="s">
        <v>330</v>
      </c>
      <c r="IAN205" t="s">
        <v>330</v>
      </c>
      <c r="IAO205" t="s">
        <v>330</v>
      </c>
      <c r="IAP205" t="s">
        <v>330</v>
      </c>
      <c r="IAQ205" t="s">
        <v>330</v>
      </c>
      <c r="IAR205" t="s">
        <v>330</v>
      </c>
      <c r="IAS205" t="s">
        <v>330</v>
      </c>
      <c r="IAT205" t="s">
        <v>330</v>
      </c>
      <c r="IAU205" t="s">
        <v>330</v>
      </c>
      <c r="IAV205" t="s">
        <v>330</v>
      </c>
      <c r="IAW205" t="s">
        <v>330</v>
      </c>
      <c r="IAX205" t="s">
        <v>330</v>
      </c>
      <c r="IAY205" t="s">
        <v>330</v>
      </c>
      <c r="IAZ205" t="s">
        <v>330</v>
      </c>
      <c r="IBA205" t="s">
        <v>330</v>
      </c>
      <c r="IBB205" t="s">
        <v>330</v>
      </c>
      <c r="IBC205" t="s">
        <v>330</v>
      </c>
      <c r="IBD205" t="s">
        <v>330</v>
      </c>
      <c r="IBE205" t="s">
        <v>330</v>
      </c>
      <c r="IBF205" t="s">
        <v>330</v>
      </c>
      <c r="IBG205" t="s">
        <v>330</v>
      </c>
      <c r="IBH205" t="s">
        <v>330</v>
      </c>
      <c r="IBI205" t="s">
        <v>330</v>
      </c>
      <c r="IBJ205" t="s">
        <v>330</v>
      </c>
      <c r="IBK205" t="s">
        <v>330</v>
      </c>
      <c r="IBL205" t="s">
        <v>330</v>
      </c>
      <c r="IBM205" t="s">
        <v>330</v>
      </c>
      <c r="IBN205" t="s">
        <v>330</v>
      </c>
      <c r="IBO205" t="s">
        <v>330</v>
      </c>
      <c r="IBP205" t="s">
        <v>330</v>
      </c>
      <c r="IBQ205" t="s">
        <v>330</v>
      </c>
      <c r="IBR205" t="s">
        <v>330</v>
      </c>
      <c r="IBS205" t="s">
        <v>330</v>
      </c>
      <c r="IBT205" t="s">
        <v>330</v>
      </c>
      <c r="IBU205" t="s">
        <v>330</v>
      </c>
      <c r="IBV205" t="s">
        <v>330</v>
      </c>
      <c r="IBW205" t="s">
        <v>330</v>
      </c>
      <c r="IBX205" t="s">
        <v>330</v>
      </c>
      <c r="IBY205" t="s">
        <v>330</v>
      </c>
      <c r="IBZ205" t="s">
        <v>330</v>
      </c>
      <c r="ICA205" t="s">
        <v>330</v>
      </c>
      <c r="ICB205" t="s">
        <v>330</v>
      </c>
      <c r="ICC205" t="s">
        <v>330</v>
      </c>
      <c r="ICD205" t="s">
        <v>330</v>
      </c>
      <c r="ICE205" t="s">
        <v>330</v>
      </c>
      <c r="ICF205" t="s">
        <v>330</v>
      </c>
      <c r="ICG205" t="s">
        <v>330</v>
      </c>
      <c r="ICH205" t="s">
        <v>330</v>
      </c>
      <c r="ICI205" t="s">
        <v>330</v>
      </c>
      <c r="ICJ205" t="s">
        <v>330</v>
      </c>
      <c r="ICK205" t="s">
        <v>330</v>
      </c>
      <c r="ICL205" t="s">
        <v>330</v>
      </c>
      <c r="ICM205" t="s">
        <v>330</v>
      </c>
      <c r="ICN205" t="s">
        <v>330</v>
      </c>
      <c r="ICO205" t="s">
        <v>330</v>
      </c>
      <c r="ICP205" t="s">
        <v>330</v>
      </c>
      <c r="ICQ205" t="s">
        <v>330</v>
      </c>
      <c r="ICR205" t="s">
        <v>330</v>
      </c>
      <c r="ICS205" t="s">
        <v>330</v>
      </c>
      <c r="ICT205" t="s">
        <v>330</v>
      </c>
      <c r="ICU205" t="s">
        <v>330</v>
      </c>
      <c r="ICV205" t="s">
        <v>330</v>
      </c>
      <c r="ICW205" t="s">
        <v>330</v>
      </c>
      <c r="ICX205" t="s">
        <v>330</v>
      </c>
      <c r="ICY205" t="s">
        <v>330</v>
      </c>
      <c r="ICZ205" t="s">
        <v>330</v>
      </c>
      <c r="IDA205" t="s">
        <v>330</v>
      </c>
      <c r="IDB205" t="s">
        <v>330</v>
      </c>
      <c r="IDC205" t="s">
        <v>330</v>
      </c>
      <c r="IDD205" t="s">
        <v>330</v>
      </c>
      <c r="IDE205" t="s">
        <v>330</v>
      </c>
      <c r="IDF205" t="s">
        <v>330</v>
      </c>
      <c r="IDG205" t="s">
        <v>330</v>
      </c>
      <c r="IDH205" t="s">
        <v>330</v>
      </c>
      <c r="IDI205" t="s">
        <v>330</v>
      </c>
      <c r="IDJ205" t="s">
        <v>330</v>
      </c>
      <c r="IDK205" t="s">
        <v>330</v>
      </c>
      <c r="IDL205" t="s">
        <v>330</v>
      </c>
      <c r="IDM205" t="s">
        <v>330</v>
      </c>
      <c r="IDN205" t="s">
        <v>330</v>
      </c>
      <c r="IDO205" t="s">
        <v>330</v>
      </c>
      <c r="IDP205" t="s">
        <v>330</v>
      </c>
      <c r="IDQ205" t="s">
        <v>330</v>
      </c>
      <c r="IDR205" t="s">
        <v>330</v>
      </c>
      <c r="IDS205" t="s">
        <v>330</v>
      </c>
      <c r="IDT205" t="s">
        <v>330</v>
      </c>
      <c r="IDU205" t="s">
        <v>330</v>
      </c>
      <c r="IDV205" t="s">
        <v>330</v>
      </c>
      <c r="IDW205" t="s">
        <v>330</v>
      </c>
      <c r="IDX205" t="s">
        <v>330</v>
      </c>
      <c r="IDY205" t="s">
        <v>330</v>
      </c>
      <c r="IDZ205" t="s">
        <v>330</v>
      </c>
      <c r="IEA205" t="s">
        <v>330</v>
      </c>
      <c r="IEB205" t="s">
        <v>330</v>
      </c>
      <c r="IEC205" t="s">
        <v>330</v>
      </c>
      <c r="IED205" t="s">
        <v>330</v>
      </c>
      <c r="IEE205" t="s">
        <v>330</v>
      </c>
      <c r="IEF205" t="s">
        <v>330</v>
      </c>
      <c r="IEG205" t="s">
        <v>330</v>
      </c>
      <c r="IEH205" t="s">
        <v>330</v>
      </c>
      <c r="IEI205" t="s">
        <v>330</v>
      </c>
      <c r="IEJ205" t="s">
        <v>330</v>
      </c>
      <c r="IEK205" t="s">
        <v>330</v>
      </c>
      <c r="IEL205" t="s">
        <v>330</v>
      </c>
      <c r="IEM205" t="s">
        <v>330</v>
      </c>
      <c r="IEN205" t="s">
        <v>330</v>
      </c>
      <c r="IEO205" t="s">
        <v>330</v>
      </c>
      <c r="IEP205" t="s">
        <v>330</v>
      </c>
      <c r="IEQ205" t="s">
        <v>330</v>
      </c>
      <c r="IER205" t="s">
        <v>330</v>
      </c>
      <c r="IES205" t="s">
        <v>330</v>
      </c>
      <c r="IET205" t="s">
        <v>330</v>
      </c>
      <c r="IEU205" t="s">
        <v>330</v>
      </c>
      <c r="IEV205" t="s">
        <v>330</v>
      </c>
      <c r="IEW205" t="s">
        <v>330</v>
      </c>
      <c r="IEX205" t="s">
        <v>330</v>
      </c>
      <c r="IEY205" t="s">
        <v>330</v>
      </c>
      <c r="IEZ205" t="s">
        <v>330</v>
      </c>
      <c r="IFA205" t="s">
        <v>330</v>
      </c>
      <c r="IFB205" t="s">
        <v>330</v>
      </c>
      <c r="IFC205" t="s">
        <v>330</v>
      </c>
      <c r="IFD205" t="s">
        <v>330</v>
      </c>
      <c r="IFE205" t="s">
        <v>330</v>
      </c>
      <c r="IFF205" t="s">
        <v>330</v>
      </c>
      <c r="IFG205" t="s">
        <v>330</v>
      </c>
      <c r="IFH205" t="s">
        <v>330</v>
      </c>
      <c r="IFI205" t="s">
        <v>330</v>
      </c>
      <c r="IFJ205" t="s">
        <v>330</v>
      </c>
      <c r="IFK205" t="s">
        <v>330</v>
      </c>
      <c r="IFL205" t="s">
        <v>330</v>
      </c>
      <c r="IFM205" t="s">
        <v>330</v>
      </c>
      <c r="IFN205" t="s">
        <v>330</v>
      </c>
      <c r="IFO205" t="s">
        <v>330</v>
      </c>
      <c r="IFP205" t="s">
        <v>330</v>
      </c>
      <c r="IFQ205" t="s">
        <v>330</v>
      </c>
      <c r="IFR205" t="s">
        <v>330</v>
      </c>
      <c r="IFS205" t="s">
        <v>330</v>
      </c>
      <c r="IFT205" t="s">
        <v>330</v>
      </c>
      <c r="IFU205" t="s">
        <v>330</v>
      </c>
      <c r="IFV205" t="s">
        <v>330</v>
      </c>
      <c r="IFW205" t="s">
        <v>330</v>
      </c>
      <c r="IFX205" t="s">
        <v>330</v>
      </c>
      <c r="IFY205" t="s">
        <v>330</v>
      </c>
      <c r="IFZ205" t="s">
        <v>330</v>
      </c>
      <c r="IGA205" t="s">
        <v>330</v>
      </c>
      <c r="IGB205" t="s">
        <v>330</v>
      </c>
      <c r="IGC205" t="s">
        <v>330</v>
      </c>
      <c r="IGD205" t="s">
        <v>330</v>
      </c>
      <c r="IGE205" t="s">
        <v>330</v>
      </c>
      <c r="IGF205" t="s">
        <v>330</v>
      </c>
      <c r="IGG205" t="s">
        <v>330</v>
      </c>
      <c r="IGH205" t="s">
        <v>330</v>
      </c>
      <c r="IGI205" t="s">
        <v>330</v>
      </c>
      <c r="IGJ205" t="s">
        <v>330</v>
      </c>
      <c r="IGK205" t="s">
        <v>330</v>
      </c>
      <c r="IGL205" t="s">
        <v>330</v>
      </c>
      <c r="IGM205" t="s">
        <v>330</v>
      </c>
      <c r="IGN205" t="s">
        <v>330</v>
      </c>
      <c r="IGO205" t="s">
        <v>330</v>
      </c>
      <c r="IGP205" t="s">
        <v>330</v>
      </c>
      <c r="IGQ205" t="s">
        <v>330</v>
      </c>
      <c r="IGR205" t="s">
        <v>330</v>
      </c>
      <c r="IGS205" t="s">
        <v>330</v>
      </c>
      <c r="IGT205" t="s">
        <v>330</v>
      </c>
      <c r="IGU205" t="s">
        <v>330</v>
      </c>
      <c r="IGV205" t="s">
        <v>330</v>
      </c>
      <c r="IGW205" t="s">
        <v>330</v>
      </c>
      <c r="IGX205" t="s">
        <v>330</v>
      </c>
      <c r="IGY205" t="s">
        <v>330</v>
      </c>
      <c r="IGZ205" t="s">
        <v>330</v>
      </c>
      <c r="IHA205" t="s">
        <v>330</v>
      </c>
      <c r="IHB205" t="s">
        <v>330</v>
      </c>
      <c r="IHC205" t="s">
        <v>330</v>
      </c>
      <c r="IHD205" t="s">
        <v>330</v>
      </c>
      <c r="IHE205" t="s">
        <v>330</v>
      </c>
      <c r="IHF205" t="s">
        <v>330</v>
      </c>
      <c r="IHG205" t="s">
        <v>330</v>
      </c>
      <c r="IHH205" t="s">
        <v>330</v>
      </c>
      <c r="IHI205" t="s">
        <v>330</v>
      </c>
      <c r="IHJ205" t="s">
        <v>330</v>
      </c>
      <c r="IHK205" t="s">
        <v>330</v>
      </c>
      <c r="IHL205" t="s">
        <v>330</v>
      </c>
      <c r="IHM205" t="s">
        <v>330</v>
      </c>
      <c r="IHN205" t="s">
        <v>330</v>
      </c>
      <c r="IHO205" t="s">
        <v>330</v>
      </c>
      <c r="IHP205" t="s">
        <v>330</v>
      </c>
      <c r="IHQ205" t="s">
        <v>330</v>
      </c>
      <c r="IHR205" t="s">
        <v>330</v>
      </c>
      <c r="IHS205" t="s">
        <v>330</v>
      </c>
      <c r="IHT205" t="s">
        <v>330</v>
      </c>
      <c r="IHU205" t="s">
        <v>330</v>
      </c>
      <c r="IHV205" t="s">
        <v>330</v>
      </c>
      <c r="IHW205" t="s">
        <v>330</v>
      </c>
      <c r="IHX205" t="s">
        <v>330</v>
      </c>
      <c r="IHY205" t="s">
        <v>330</v>
      </c>
      <c r="IHZ205" t="s">
        <v>330</v>
      </c>
      <c r="IIA205" t="s">
        <v>330</v>
      </c>
      <c r="IIB205" t="s">
        <v>330</v>
      </c>
      <c r="IIC205" t="s">
        <v>330</v>
      </c>
      <c r="IID205" t="s">
        <v>330</v>
      </c>
      <c r="IIE205" t="s">
        <v>330</v>
      </c>
      <c r="IIF205" t="s">
        <v>330</v>
      </c>
      <c r="IIG205" t="s">
        <v>330</v>
      </c>
      <c r="IIH205" t="s">
        <v>330</v>
      </c>
      <c r="III205" t="s">
        <v>330</v>
      </c>
      <c r="IIJ205" t="s">
        <v>330</v>
      </c>
      <c r="IIK205" t="s">
        <v>330</v>
      </c>
      <c r="IIL205" t="s">
        <v>330</v>
      </c>
      <c r="IIM205" t="s">
        <v>330</v>
      </c>
      <c r="IIN205" t="s">
        <v>330</v>
      </c>
      <c r="IIO205" t="s">
        <v>330</v>
      </c>
      <c r="IIP205" t="s">
        <v>330</v>
      </c>
      <c r="IIQ205" t="s">
        <v>330</v>
      </c>
      <c r="IIR205" t="s">
        <v>330</v>
      </c>
      <c r="IIS205" t="s">
        <v>330</v>
      </c>
      <c r="IIT205" t="s">
        <v>330</v>
      </c>
      <c r="IIU205" t="s">
        <v>330</v>
      </c>
      <c r="IIV205" t="s">
        <v>330</v>
      </c>
      <c r="IIW205" t="s">
        <v>330</v>
      </c>
      <c r="IIX205" t="s">
        <v>330</v>
      </c>
      <c r="IIY205" t="s">
        <v>330</v>
      </c>
      <c r="IIZ205" t="s">
        <v>330</v>
      </c>
      <c r="IJA205" t="s">
        <v>330</v>
      </c>
      <c r="IJB205" t="s">
        <v>330</v>
      </c>
      <c r="IJC205" t="s">
        <v>330</v>
      </c>
      <c r="IJD205" t="s">
        <v>330</v>
      </c>
      <c r="IJE205" t="s">
        <v>330</v>
      </c>
      <c r="IJF205" t="s">
        <v>330</v>
      </c>
      <c r="IJG205" t="s">
        <v>330</v>
      </c>
      <c r="IJH205" t="s">
        <v>330</v>
      </c>
      <c r="IJI205" t="s">
        <v>330</v>
      </c>
      <c r="IJJ205" t="s">
        <v>330</v>
      </c>
      <c r="IJK205" t="s">
        <v>330</v>
      </c>
      <c r="IJL205" t="s">
        <v>330</v>
      </c>
      <c r="IJM205" t="s">
        <v>330</v>
      </c>
      <c r="IJN205" t="s">
        <v>330</v>
      </c>
      <c r="IJO205" t="s">
        <v>330</v>
      </c>
      <c r="IJP205" t="s">
        <v>330</v>
      </c>
      <c r="IJQ205" t="s">
        <v>330</v>
      </c>
      <c r="IJR205" t="s">
        <v>330</v>
      </c>
      <c r="IJS205" t="s">
        <v>330</v>
      </c>
      <c r="IJT205" t="s">
        <v>330</v>
      </c>
      <c r="IJU205" t="s">
        <v>330</v>
      </c>
      <c r="IJV205" t="s">
        <v>330</v>
      </c>
      <c r="IJW205" t="s">
        <v>330</v>
      </c>
      <c r="IJX205" t="s">
        <v>330</v>
      </c>
      <c r="IJY205" t="s">
        <v>330</v>
      </c>
      <c r="IJZ205" t="s">
        <v>330</v>
      </c>
      <c r="IKA205" t="s">
        <v>330</v>
      </c>
      <c r="IKB205" t="s">
        <v>330</v>
      </c>
      <c r="IKC205" t="s">
        <v>330</v>
      </c>
      <c r="IKD205" t="s">
        <v>330</v>
      </c>
      <c r="IKE205" t="s">
        <v>330</v>
      </c>
      <c r="IKF205" t="s">
        <v>330</v>
      </c>
      <c r="IKG205" t="s">
        <v>330</v>
      </c>
      <c r="IKH205" t="s">
        <v>330</v>
      </c>
      <c r="IKI205" t="s">
        <v>330</v>
      </c>
      <c r="IKJ205" t="s">
        <v>330</v>
      </c>
      <c r="IKK205" t="s">
        <v>330</v>
      </c>
      <c r="IKL205" t="s">
        <v>330</v>
      </c>
      <c r="IKM205" t="s">
        <v>330</v>
      </c>
      <c r="IKN205" t="s">
        <v>330</v>
      </c>
      <c r="IKO205" t="s">
        <v>330</v>
      </c>
      <c r="IKP205" t="s">
        <v>330</v>
      </c>
      <c r="IKQ205" t="s">
        <v>330</v>
      </c>
      <c r="IKR205" t="s">
        <v>330</v>
      </c>
      <c r="IKS205" t="s">
        <v>330</v>
      </c>
      <c r="IKT205" t="s">
        <v>330</v>
      </c>
      <c r="IKU205" t="s">
        <v>330</v>
      </c>
      <c r="IKV205" t="s">
        <v>330</v>
      </c>
      <c r="IKW205" t="s">
        <v>330</v>
      </c>
      <c r="IKX205" t="s">
        <v>330</v>
      </c>
      <c r="IKY205" t="s">
        <v>330</v>
      </c>
      <c r="IKZ205" t="s">
        <v>330</v>
      </c>
      <c r="ILA205" t="s">
        <v>330</v>
      </c>
      <c r="ILB205" t="s">
        <v>330</v>
      </c>
      <c r="ILC205" t="s">
        <v>330</v>
      </c>
      <c r="ILD205" t="s">
        <v>330</v>
      </c>
      <c r="ILE205" t="s">
        <v>330</v>
      </c>
      <c r="ILF205" t="s">
        <v>330</v>
      </c>
      <c r="ILG205" t="s">
        <v>330</v>
      </c>
      <c r="ILH205" t="s">
        <v>330</v>
      </c>
      <c r="ILI205" t="s">
        <v>330</v>
      </c>
      <c r="ILJ205" t="s">
        <v>330</v>
      </c>
      <c r="ILK205" t="s">
        <v>330</v>
      </c>
      <c r="ILL205" t="s">
        <v>330</v>
      </c>
      <c r="ILM205" t="s">
        <v>330</v>
      </c>
      <c r="ILN205" t="s">
        <v>330</v>
      </c>
      <c r="ILO205" t="s">
        <v>330</v>
      </c>
      <c r="ILP205" t="s">
        <v>330</v>
      </c>
      <c r="ILQ205" t="s">
        <v>330</v>
      </c>
      <c r="ILR205" t="s">
        <v>330</v>
      </c>
      <c r="ILS205" t="s">
        <v>330</v>
      </c>
      <c r="ILT205" t="s">
        <v>330</v>
      </c>
      <c r="ILU205" t="s">
        <v>330</v>
      </c>
      <c r="ILV205" t="s">
        <v>330</v>
      </c>
      <c r="ILW205" t="s">
        <v>330</v>
      </c>
      <c r="ILX205" t="s">
        <v>330</v>
      </c>
      <c r="ILY205" t="s">
        <v>330</v>
      </c>
      <c r="ILZ205" t="s">
        <v>330</v>
      </c>
      <c r="IMA205" t="s">
        <v>330</v>
      </c>
      <c r="IMB205" t="s">
        <v>330</v>
      </c>
      <c r="IMC205" t="s">
        <v>330</v>
      </c>
      <c r="IMD205" t="s">
        <v>330</v>
      </c>
      <c r="IME205" t="s">
        <v>330</v>
      </c>
      <c r="IMF205" t="s">
        <v>330</v>
      </c>
      <c r="IMG205" t="s">
        <v>330</v>
      </c>
      <c r="IMH205" t="s">
        <v>330</v>
      </c>
      <c r="IMI205" t="s">
        <v>330</v>
      </c>
      <c r="IMJ205" t="s">
        <v>330</v>
      </c>
      <c r="IMK205" t="s">
        <v>330</v>
      </c>
      <c r="IML205" t="s">
        <v>330</v>
      </c>
      <c r="IMM205" t="s">
        <v>330</v>
      </c>
      <c r="IMN205" t="s">
        <v>330</v>
      </c>
      <c r="IMO205" t="s">
        <v>330</v>
      </c>
      <c r="IMP205" t="s">
        <v>330</v>
      </c>
      <c r="IMQ205" t="s">
        <v>330</v>
      </c>
      <c r="IMR205" t="s">
        <v>330</v>
      </c>
      <c r="IMS205" t="s">
        <v>330</v>
      </c>
      <c r="IMT205" t="s">
        <v>330</v>
      </c>
      <c r="IMU205" t="s">
        <v>330</v>
      </c>
      <c r="IMV205" t="s">
        <v>330</v>
      </c>
      <c r="IMW205" t="s">
        <v>330</v>
      </c>
      <c r="IMX205" t="s">
        <v>330</v>
      </c>
      <c r="IMY205" t="s">
        <v>330</v>
      </c>
      <c r="IMZ205" t="s">
        <v>330</v>
      </c>
      <c r="INA205" t="s">
        <v>330</v>
      </c>
      <c r="INB205" t="s">
        <v>330</v>
      </c>
      <c r="INC205" t="s">
        <v>330</v>
      </c>
      <c r="IND205" t="s">
        <v>330</v>
      </c>
      <c r="INE205" t="s">
        <v>330</v>
      </c>
      <c r="INF205" t="s">
        <v>330</v>
      </c>
      <c r="ING205" t="s">
        <v>330</v>
      </c>
      <c r="INH205" t="s">
        <v>330</v>
      </c>
      <c r="INI205" t="s">
        <v>330</v>
      </c>
      <c r="INJ205" t="s">
        <v>330</v>
      </c>
      <c r="INK205" t="s">
        <v>330</v>
      </c>
      <c r="INL205" t="s">
        <v>330</v>
      </c>
      <c r="INM205" t="s">
        <v>330</v>
      </c>
      <c r="INN205" t="s">
        <v>330</v>
      </c>
      <c r="INO205" t="s">
        <v>330</v>
      </c>
      <c r="INP205" t="s">
        <v>330</v>
      </c>
      <c r="INQ205" t="s">
        <v>330</v>
      </c>
      <c r="INR205" t="s">
        <v>330</v>
      </c>
      <c r="INS205" t="s">
        <v>330</v>
      </c>
      <c r="INT205" t="s">
        <v>330</v>
      </c>
      <c r="INU205" t="s">
        <v>330</v>
      </c>
      <c r="INV205" t="s">
        <v>330</v>
      </c>
      <c r="INW205" t="s">
        <v>330</v>
      </c>
      <c r="INX205" t="s">
        <v>330</v>
      </c>
      <c r="INY205" t="s">
        <v>330</v>
      </c>
      <c r="INZ205" t="s">
        <v>330</v>
      </c>
      <c r="IOA205" t="s">
        <v>330</v>
      </c>
      <c r="IOB205" t="s">
        <v>330</v>
      </c>
      <c r="IOC205" t="s">
        <v>330</v>
      </c>
      <c r="IOD205" t="s">
        <v>330</v>
      </c>
      <c r="IOE205" t="s">
        <v>330</v>
      </c>
      <c r="IOF205" t="s">
        <v>330</v>
      </c>
      <c r="IOG205" t="s">
        <v>330</v>
      </c>
      <c r="IOH205" t="s">
        <v>330</v>
      </c>
      <c r="IOI205" t="s">
        <v>330</v>
      </c>
      <c r="IOJ205" t="s">
        <v>330</v>
      </c>
      <c r="IOK205" t="s">
        <v>330</v>
      </c>
      <c r="IOL205" t="s">
        <v>330</v>
      </c>
      <c r="IOM205" t="s">
        <v>330</v>
      </c>
      <c r="ION205" t="s">
        <v>330</v>
      </c>
      <c r="IOO205" t="s">
        <v>330</v>
      </c>
      <c r="IOP205" t="s">
        <v>330</v>
      </c>
      <c r="IOQ205" t="s">
        <v>330</v>
      </c>
      <c r="IOR205" t="s">
        <v>330</v>
      </c>
      <c r="IOS205" t="s">
        <v>330</v>
      </c>
      <c r="IOT205" t="s">
        <v>330</v>
      </c>
      <c r="IOU205" t="s">
        <v>330</v>
      </c>
      <c r="IOV205" t="s">
        <v>330</v>
      </c>
      <c r="IOW205" t="s">
        <v>330</v>
      </c>
      <c r="IOX205" t="s">
        <v>330</v>
      </c>
      <c r="IOY205" t="s">
        <v>330</v>
      </c>
      <c r="IOZ205" t="s">
        <v>330</v>
      </c>
      <c r="IPA205" t="s">
        <v>330</v>
      </c>
      <c r="IPB205" t="s">
        <v>330</v>
      </c>
      <c r="IPC205" t="s">
        <v>330</v>
      </c>
      <c r="IPD205" t="s">
        <v>330</v>
      </c>
      <c r="IPE205" t="s">
        <v>330</v>
      </c>
      <c r="IPF205" t="s">
        <v>330</v>
      </c>
      <c r="IPG205" t="s">
        <v>330</v>
      </c>
      <c r="IPH205" t="s">
        <v>330</v>
      </c>
      <c r="IPI205" t="s">
        <v>330</v>
      </c>
      <c r="IPJ205" t="s">
        <v>330</v>
      </c>
      <c r="IPK205" t="s">
        <v>330</v>
      </c>
      <c r="IPL205" t="s">
        <v>330</v>
      </c>
      <c r="IPM205" t="s">
        <v>330</v>
      </c>
      <c r="IPN205" t="s">
        <v>330</v>
      </c>
      <c r="IPO205" t="s">
        <v>330</v>
      </c>
      <c r="IPP205" t="s">
        <v>330</v>
      </c>
      <c r="IPQ205" t="s">
        <v>330</v>
      </c>
      <c r="IPR205" t="s">
        <v>330</v>
      </c>
      <c r="IPS205" t="s">
        <v>330</v>
      </c>
      <c r="IPT205" t="s">
        <v>330</v>
      </c>
      <c r="IPU205" t="s">
        <v>330</v>
      </c>
      <c r="IPV205" t="s">
        <v>330</v>
      </c>
      <c r="IPW205" t="s">
        <v>330</v>
      </c>
      <c r="IPX205" t="s">
        <v>330</v>
      </c>
      <c r="IPY205" t="s">
        <v>330</v>
      </c>
      <c r="IPZ205" t="s">
        <v>330</v>
      </c>
      <c r="IQA205" t="s">
        <v>330</v>
      </c>
      <c r="IQB205" t="s">
        <v>330</v>
      </c>
      <c r="IQC205" t="s">
        <v>330</v>
      </c>
      <c r="IQD205" t="s">
        <v>330</v>
      </c>
      <c r="IQE205" t="s">
        <v>330</v>
      </c>
      <c r="IQF205" t="s">
        <v>330</v>
      </c>
      <c r="IQG205" t="s">
        <v>330</v>
      </c>
      <c r="IQH205" t="s">
        <v>330</v>
      </c>
      <c r="IQI205" t="s">
        <v>330</v>
      </c>
      <c r="IQJ205" t="s">
        <v>330</v>
      </c>
      <c r="IQK205" t="s">
        <v>330</v>
      </c>
      <c r="IQL205" t="s">
        <v>330</v>
      </c>
      <c r="IQM205" t="s">
        <v>330</v>
      </c>
      <c r="IQN205" t="s">
        <v>330</v>
      </c>
      <c r="IQO205" t="s">
        <v>330</v>
      </c>
      <c r="IQP205" t="s">
        <v>330</v>
      </c>
      <c r="IQQ205" t="s">
        <v>330</v>
      </c>
      <c r="IQR205" t="s">
        <v>330</v>
      </c>
      <c r="IQS205" t="s">
        <v>330</v>
      </c>
      <c r="IQT205" t="s">
        <v>330</v>
      </c>
      <c r="IQU205" t="s">
        <v>330</v>
      </c>
      <c r="IQV205" t="s">
        <v>330</v>
      </c>
      <c r="IQW205" t="s">
        <v>330</v>
      </c>
      <c r="IQX205" t="s">
        <v>330</v>
      </c>
      <c r="IQY205" t="s">
        <v>330</v>
      </c>
      <c r="IQZ205" t="s">
        <v>330</v>
      </c>
      <c r="IRA205" t="s">
        <v>330</v>
      </c>
      <c r="IRB205" t="s">
        <v>330</v>
      </c>
      <c r="IRC205" t="s">
        <v>330</v>
      </c>
      <c r="IRD205" t="s">
        <v>330</v>
      </c>
      <c r="IRE205" t="s">
        <v>330</v>
      </c>
      <c r="IRF205" t="s">
        <v>330</v>
      </c>
      <c r="IRG205" t="s">
        <v>330</v>
      </c>
      <c r="IRH205" t="s">
        <v>330</v>
      </c>
      <c r="IRI205" t="s">
        <v>330</v>
      </c>
      <c r="IRJ205" t="s">
        <v>330</v>
      </c>
      <c r="IRK205" t="s">
        <v>330</v>
      </c>
      <c r="IRL205" t="s">
        <v>330</v>
      </c>
      <c r="IRM205" t="s">
        <v>330</v>
      </c>
      <c r="IRN205" t="s">
        <v>330</v>
      </c>
      <c r="IRO205" t="s">
        <v>330</v>
      </c>
      <c r="IRP205" t="s">
        <v>330</v>
      </c>
      <c r="IRQ205" t="s">
        <v>330</v>
      </c>
      <c r="IRR205" t="s">
        <v>330</v>
      </c>
      <c r="IRS205" t="s">
        <v>330</v>
      </c>
      <c r="IRT205" t="s">
        <v>330</v>
      </c>
      <c r="IRU205" t="s">
        <v>330</v>
      </c>
      <c r="IRV205" t="s">
        <v>330</v>
      </c>
      <c r="IRW205" t="s">
        <v>330</v>
      </c>
      <c r="IRX205" t="s">
        <v>330</v>
      </c>
      <c r="IRY205" t="s">
        <v>330</v>
      </c>
      <c r="IRZ205" t="s">
        <v>330</v>
      </c>
      <c r="ISA205" t="s">
        <v>330</v>
      </c>
      <c r="ISB205" t="s">
        <v>330</v>
      </c>
      <c r="ISC205" t="s">
        <v>330</v>
      </c>
      <c r="ISD205" t="s">
        <v>330</v>
      </c>
      <c r="ISE205" t="s">
        <v>330</v>
      </c>
      <c r="ISF205" t="s">
        <v>330</v>
      </c>
      <c r="ISG205" t="s">
        <v>330</v>
      </c>
      <c r="ISH205" t="s">
        <v>330</v>
      </c>
      <c r="ISI205" t="s">
        <v>330</v>
      </c>
      <c r="ISJ205" t="s">
        <v>330</v>
      </c>
      <c r="ISK205" t="s">
        <v>330</v>
      </c>
      <c r="ISL205" t="s">
        <v>330</v>
      </c>
      <c r="ISM205" t="s">
        <v>330</v>
      </c>
      <c r="ISN205" t="s">
        <v>330</v>
      </c>
      <c r="ISO205" t="s">
        <v>330</v>
      </c>
      <c r="ISP205" t="s">
        <v>330</v>
      </c>
      <c r="ISQ205" t="s">
        <v>330</v>
      </c>
      <c r="ISR205" t="s">
        <v>330</v>
      </c>
      <c r="ISS205" t="s">
        <v>330</v>
      </c>
      <c r="IST205" t="s">
        <v>330</v>
      </c>
      <c r="ISU205" t="s">
        <v>330</v>
      </c>
      <c r="ISV205" t="s">
        <v>330</v>
      </c>
      <c r="ISW205" t="s">
        <v>330</v>
      </c>
      <c r="ISX205" t="s">
        <v>330</v>
      </c>
      <c r="ISY205" t="s">
        <v>330</v>
      </c>
      <c r="ISZ205" t="s">
        <v>330</v>
      </c>
      <c r="ITA205" t="s">
        <v>330</v>
      </c>
      <c r="ITB205" t="s">
        <v>330</v>
      </c>
      <c r="ITC205" t="s">
        <v>330</v>
      </c>
      <c r="ITD205" t="s">
        <v>330</v>
      </c>
      <c r="ITE205" t="s">
        <v>330</v>
      </c>
      <c r="ITF205" t="s">
        <v>330</v>
      </c>
      <c r="ITG205" t="s">
        <v>330</v>
      </c>
      <c r="ITH205" t="s">
        <v>330</v>
      </c>
      <c r="ITI205" t="s">
        <v>330</v>
      </c>
      <c r="ITJ205" t="s">
        <v>330</v>
      </c>
      <c r="ITK205" t="s">
        <v>330</v>
      </c>
      <c r="ITL205" t="s">
        <v>330</v>
      </c>
      <c r="ITM205" t="s">
        <v>330</v>
      </c>
      <c r="ITN205" t="s">
        <v>330</v>
      </c>
      <c r="ITO205" t="s">
        <v>330</v>
      </c>
      <c r="ITP205" t="s">
        <v>330</v>
      </c>
      <c r="ITQ205" t="s">
        <v>330</v>
      </c>
      <c r="ITR205" t="s">
        <v>330</v>
      </c>
      <c r="ITS205" t="s">
        <v>330</v>
      </c>
      <c r="ITT205" t="s">
        <v>330</v>
      </c>
      <c r="ITU205" t="s">
        <v>330</v>
      </c>
      <c r="ITV205" t="s">
        <v>330</v>
      </c>
      <c r="ITW205" t="s">
        <v>330</v>
      </c>
      <c r="ITX205" t="s">
        <v>330</v>
      </c>
      <c r="ITY205" t="s">
        <v>330</v>
      </c>
      <c r="ITZ205" t="s">
        <v>330</v>
      </c>
      <c r="IUA205" t="s">
        <v>330</v>
      </c>
      <c r="IUB205" t="s">
        <v>330</v>
      </c>
      <c r="IUC205" t="s">
        <v>330</v>
      </c>
      <c r="IUD205" t="s">
        <v>330</v>
      </c>
      <c r="IUE205" t="s">
        <v>330</v>
      </c>
      <c r="IUF205" t="s">
        <v>330</v>
      </c>
      <c r="IUG205" t="s">
        <v>330</v>
      </c>
      <c r="IUH205" t="s">
        <v>330</v>
      </c>
      <c r="IUI205" t="s">
        <v>330</v>
      </c>
      <c r="IUJ205" t="s">
        <v>330</v>
      </c>
      <c r="IUK205" t="s">
        <v>330</v>
      </c>
      <c r="IUL205" t="s">
        <v>330</v>
      </c>
      <c r="IUM205" t="s">
        <v>330</v>
      </c>
      <c r="IUN205" t="s">
        <v>330</v>
      </c>
      <c r="IUO205" t="s">
        <v>330</v>
      </c>
      <c r="IUP205" t="s">
        <v>330</v>
      </c>
      <c r="IUQ205" t="s">
        <v>330</v>
      </c>
      <c r="IUR205" t="s">
        <v>330</v>
      </c>
      <c r="IUS205" t="s">
        <v>330</v>
      </c>
      <c r="IUT205" t="s">
        <v>330</v>
      </c>
      <c r="IUU205" t="s">
        <v>330</v>
      </c>
      <c r="IUV205" t="s">
        <v>330</v>
      </c>
      <c r="IUW205" t="s">
        <v>330</v>
      </c>
      <c r="IUX205" t="s">
        <v>330</v>
      </c>
      <c r="IUY205" t="s">
        <v>330</v>
      </c>
      <c r="IUZ205" t="s">
        <v>330</v>
      </c>
      <c r="IVA205" t="s">
        <v>330</v>
      </c>
      <c r="IVB205" t="s">
        <v>330</v>
      </c>
      <c r="IVC205" t="s">
        <v>330</v>
      </c>
      <c r="IVD205" t="s">
        <v>330</v>
      </c>
      <c r="IVE205" t="s">
        <v>330</v>
      </c>
      <c r="IVF205" t="s">
        <v>330</v>
      </c>
      <c r="IVG205" t="s">
        <v>330</v>
      </c>
      <c r="IVH205" t="s">
        <v>330</v>
      </c>
      <c r="IVI205" t="s">
        <v>330</v>
      </c>
      <c r="IVJ205" t="s">
        <v>330</v>
      </c>
      <c r="IVK205" t="s">
        <v>330</v>
      </c>
      <c r="IVL205" t="s">
        <v>330</v>
      </c>
      <c r="IVM205" t="s">
        <v>330</v>
      </c>
      <c r="IVN205" t="s">
        <v>330</v>
      </c>
      <c r="IVO205" t="s">
        <v>330</v>
      </c>
      <c r="IVP205" t="s">
        <v>330</v>
      </c>
      <c r="IVQ205" t="s">
        <v>330</v>
      </c>
      <c r="IVR205" t="s">
        <v>330</v>
      </c>
      <c r="IVS205" t="s">
        <v>330</v>
      </c>
      <c r="IVT205" t="s">
        <v>330</v>
      </c>
      <c r="IVU205" t="s">
        <v>330</v>
      </c>
      <c r="IVV205" t="s">
        <v>330</v>
      </c>
      <c r="IVW205" t="s">
        <v>330</v>
      </c>
      <c r="IVX205" t="s">
        <v>330</v>
      </c>
      <c r="IVY205" t="s">
        <v>330</v>
      </c>
      <c r="IVZ205" t="s">
        <v>330</v>
      </c>
      <c r="IWA205" t="s">
        <v>330</v>
      </c>
      <c r="IWB205" t="s">
        <v>330</v>
      </c>
      <c r="IWC205" t="s">
        <v>330</v>
      </c>
      <c r="IWD205" t="s">
        <v>330</v>
      </c>
      <c r="IWE205" t="s">
        <v>330</v>
      </c>
      <c r="IWF205" t="s">
        <v>330</v>
      </c>
      <c r="IWG205" t="s">
        <v>330</v>
      </c>
      <c r="IWH205" t="s">
        <v>330</v>
      </c>
      <c r="IWI205" t="s">
        <v>330</v>
      </c>
      <c r="IWJ205" t="s">
        <v>330</v>
      </c>
      <c r="IWK205" t="s">
        <v>330</v>
      </c>
      <c r="IWL205" t="s">
        <v>330</v>
      </c>
      <c r="IWM205" t="s">
        <v>330</v>
      </c>
      <c r="IWN205" t="s">
        <v>330</v>
      </c>
      <c r="IWO205" t="s">
        <v>330</v>
      </c>
      <c r="IWP205" t="s">
        <v>330</v>
      </c>
      <c r="IWQ205" t="s">
        <v>330</v>
      </c>
      <c r="IWR205" t="s">
        <v>330</v>
      </c>
      <c r="IWS205" t="s">
        <v>330</v>
      </c>
      <c r="IWT205" t="s">
        <v>330</v>
      </c>
      <c r="IWU205" t="s">
        <v>330</v>
      </c>
      <c r="IWV205" t="s">
        <v>330</v>
      </c>
      <c r="IWW205" t="s">
        <v>330</v>
      </c>
      <c r="IWX205" t="s">
        <v>330</v>
      </c>
      <c r="IWY205" t="s">
        <v>330</v>
      </c>
      <c r="IWZ205" t="s">
        <v>330</v>
      </c>
      <c r="IXA205" t="s">
        <v>330</v>
      </c>
      <c r="IXB205" t="s">
        <v>330</v>
      </c>
      <c r="IXC205" t="s">
        <v>330</v>
      </c>
      <c r="IXD205" t="s">
        <v>330</v>
      </c>
      <c r="IXE205" t="s">
        <v>330</v>
      </c>
      <c r="IXF205" t="s">
        <v>330</v>
      </c>
      <c r="IXG205" t="s">
        <v>330</v>
      </c>
      <c r="IXH205" t="s">
        <v>330</v>
      </c>
      <c r="IXI205" t="s">
        <v>330</v>
      </c>
      <c r="IXJ205" t="s">
        <v>330</v>
      </c>
      <c r="IXK205" t="s">
        <v>330</v>
      </c>
      <c r="IXL205" t="s">
        <v>330</v>
      </c>
      <c r="IXM205" t="s">
        <v>330</v>
      </c>
      <c r="IXN205" t="s">
        <v>330</v>
      </c>
      <c r="IXO205" t="s">
        <v>330</v>
      </c>
      <c r="IXP205" t="s">
        <v>330</v>
      </c>
      <c r="IXQ205" t="s">
        <v>330</v>
      </c>
      <c r="IXR205" t="s">
        <v>330</v>
      </c>
      <c r="IXS205" t="s">
        <v>330</v>
      </c>
      <c r="IXT205" t="s">
        <v>330</v>
      </c>
      <c r="IXU205" t="s">
        <v>330</v>
      </c>
      <c r="IXV205" t="s">
        <v>330</v>
      </c>
      <c r="IXW205" t="s">
        <v>330</v>
      </c>
      <c r="IXX205" t="s">
        <v>330</v>
      </c>
      <c r="IXY205" t="s">
        <v>330</v>
      </c>
      <c r="IXZ205" t="s">
        <v>330</v>
      </c>
      <c r="IYA205" t="s">
        <v>330</v>
      </c>
      <c r="IYB205" t="s">
        <v>330</v>
      </c>
      <c r="IYC205" t="s">
        <v>330</v>
      </c>
      <c r="IYD205" t="s">
        <v>330</v>
      </c>
      <c r="IYE205" t="s">
        <v>330</v>
      </c>
      <c r="IYF205" t="s">
        <v>330</v>
      </c>
      <c r="IYG205" t="s">
        <v>330</v>
      </c>
      <c r="IYH205" t="s">
        <v>330</v>
      </c>
      <c r="IYI205" t="s">
        <v>330</v>
      </c>
      <c r="IYJ205" t="s">
        <v>330</v>
      </c>
      <c r="IYK205" t="s">
        <v>330</v>
      </c>
      <c r="IYL205" t="s">
        <v>330</v>
      </c>
      <c r="IYM205" t="s">
        <v>330</v>
      </c>
      <c r="IYN205" t="s">
        <v>330</v>
      </c>
      <c r="IYO205" t="s">
        <v>330</v>
      </c>
      <c r="IYP205" t="s">
        <v>330</v>
      </c>
      <c r="IYQ205" t="s">
        <v>330</v>
      </c>
      <c r="IYR205" t="s">
        <v>330</v>
      </c>
      <c r="IYS205" t="s">
        <v>330</v>
      </c>
      <c r="IYT205" t="s">
        <v>330</v>
      </c>
      <c r="IYU205" t="s">
        <v>330</v>
      </c>
      <c r="IYV205" t="s">
        <v>330</v>
      </c>
      <c r="IYW205" t="s">
        <v>330</v>
      </c>
      <c r="IYX205" t="s">
        <v>330</v>
      </c>
      <c r="IYY205" t="s">
        <v>330</v>
      </c>
      <c r="IYZ205" t="s">
        <v>330</v>
      </c>
      <c r="IZA205" t="s">
        <v>330</v>
      </c>
      <c r="IZB205" t="s">
        <v>330</v>
      </c>
      <c r="IZC205" t="s">
        <v>330</v>
      </c>
      <c r="IZD205" t="s">
        <v>330</v>
      </c>
      <c r="IZE205" t="s">
        <v>330</v>
      </c>
      <c r="IZF205" t="s">
        <v>330</v>
      </c>
      <c r="IZG205" t="s">
        <v>330</v>
      </c>
      <c r="IZH205" t="s">
        <v>330</v>
      </c>
      <c r="IZI205" t="s">
        <v>330</v>
      </c>
      <c r="IZJ205" t="s">
        <v>330</v>
      </c>
      <c r="IZK205" t="s">
        <v>330</v>
      </c>
      <c r="IZL205" t="s">
        <v>330</v>
      </c>
      <c r="IZM205" t="s">
        <v>330</v>
      </c>
      <c r="IZN205" t="s">
        <v>330</v>
      </c>
      <c r="IZO205" t="s">
        <v>330</v>
      </c>
      <c r="IZP205" t="s">
        <v>330</v>
      </c>
      <c r="IZQ205" t="s">
        <v>330</v>
      </c>
      <c r="IZR205" t="s">
        <v>330</v>
      </c>
      <c r="IZS205" t="s">
        <v>330</v>
      </c>
      <c r="IZT205" t="s">
        <v>330</v>
      </c>
      <c r="IZU205" t="s">
        <v>330</v>
      </c>
      <c r="IZV205" t="s">
        <v>330</v>
      </c>
      <c r="IZW205" t="s">
        <v>330</v>
      </c>
      <c r="IZX205" t="s">
        <v>330</v>
      </c>
      <c r="IZY205" t="s">
        <v>330</v>
      </c>
      <c r="IZZ205" t="s">
        <v>330</v>
      </c>
      <c r="JAA205" t="s">
        <v>330</v>
      </c>
      <c r="JAB205" t="s">
        <v>330</v>
      </c>
      <c r="JAC205" t="s">
        <v>330</v>
      </c>
      <c r="JAD205" t="s">
        <v>330</v>
      </c>
      <c r="JAE205" t="s">
        <v>330</v>
      </c>
      <c r="JAF205" t="s">
        <v>330</v>
      </c>
      <c r="JAG205" t="s">
        <v>330</v>
      </c>
      <c r="JAH205" t="s">
        <v>330</v>
      </c>
      <c r="JAI205" t="s">
        <v>330</v>
      </c>
      <c r="JAJ205" t="s">
        <v>330</v>
      </c>
      <c r="JAK205" t="s">
        <v>330</v>
      </c>
      <c r="JAL205" t="s">
        <v>330</v>
      </c>
      <c r="JAM205" t="s">
        <v>330</v>
      </c>
      <c r="JAN205" t="s">
        <v>330</v>
      </c>
      <c r="JAO205" t="s">
        <v>330</v>
      </c>
      <c r="JAP205" t="s">
        <v>330</v>
      </c>
      <c r="JAQ205" t="s">
        <v>330</v>
      </c>
      <c r="JAR205" t="s">
        <v>330</v>
      </c>
      <c r="JAS205" t="s">
        <v>330</v>
      </c>
      <c r="JAT205" t="s">
        <v>330</v>
      </c>
      <c r="JAU205" t="s">
        <v>330</v>
      </c>
      <c r="JAV205" t="s">
        <v>330</v>
      </c>
      <c r="JAW205" t="s">
        <v>330</v>
      </c>
      <c r="JAX205" t="s">
        <v>330</v>
      </c>
      <c r="JAY205" t="s">
        <v>330</v>
      </c>
      <c r="JAZ205" t="s">
        <v>330</v>
      </c>
      <c r="JBA205" t="s">
        <v>330</v>
      </c>
      <c r="JBB205" t="s">
        <v>330</v>
      </c>
      <c r="JBC205" t="s">
        <v>330</v>
      </c>
      <c r="JBD205" t="s">
        <v>330</v>
      </c>
      <c r="JBE205" t="s">
        <v>330</v>
      </c>
      <c r="JBF205" t="s">
        <v>330</v>
      </c>
      <c r="JBG205" t="s">
        <v>330</v>
      </c>
      <c r="JBH205" t="s">
        <v>330</v>
      </c>
      <c r="JBI205" t="s">
        <v>330</v>
      </c>
      <c r="JBJ205" t="s">
        <v>330</v>
      </c>
      <c r="JBK205" t="s">
        <v>330</v>
      </c>
      <c r="JBL205" t="s">
        <v>330</v>
      </c>
      <c r="JBM205" t="s">
        <v>330</v>
      </c>
      <c r="JBN205" t="s">
        <v>330</v>
      </c>
      <c r="JBO205" t="s">
        <v>330</v>
      </c>
      <c r="JBP205" t="s">
        <v>330</v>
      </c>
      <c r="JBQ205" t="s">
        <v>330</v>
      </c>
      <c r="JBR205" t="s">
        <v>330</v>
      </c>
      <c r="JBS205" t="s">
        <v>330</v>
      </c>
      <c r="JBT205" t="s">
        <v>330</v>
      </c>
      <c r="JBU205" t="s">
        <v>330</v>
      </c>
      <c r="JBV205" t="s">
        <v>330</v>
      </c>
      <c r="JBW205" t="s">
        <v>330</v>
      </c>
      <c r="JBX205" t="s">
        <v>330</v>
      </c>
      <c r="JBY205" t="s">
        <v>330</v>
      </c>
      <c r="JBZ205" t="s">
        <v>330</v>
      </c>
      <c r="JCA205" t="s">
        <v>330</v>
      </c>
      <c r="JCB205" t="s">
        <v>330</v>
      </c>
      <c r="JCC205" t="s">
        <v>330</v>
      </c>
      <c r="JCD205" t="s">
        <v>330</v>
      </c>
      <c r="JCE205" t="s">
        <v>330</v>
      </c>
      <c r="JCF205" t="s">
        <v>330</v>
      </c>
      <c r="JCG205" t="s">
        <v>330</v>
      </c>
      <c r="JCH205" t="s">
        <v>330</v>
      </c>
      <c r="JCI205" t="s">
        <v>330</v>
      </c>
      <c r="JCJ205" t="s">
        <v>330</v>
      </c>
      <c r="JCK205" t="s">
        <v>330</v>
      </c>
      <c r="JCL205" t="s">
        <v>330</v>
      </c>
      <c r="JCM205" t="s">
        <v>330</v>
      </c>
      <c r="JCN205" t="s">
        <v>330</v>
      </c>
      <c r="JCO205" t="s">
        <v>330</v>
      </c>
      <c r="JCP205" t="s">
        <v>330</v>
      </c>
      <c r="JCQ205" t="s">
        <v>330</v>
      </c>
      <c r="JCR205" t="s">
        <v>330</v>
      </c>
      <c r="JCS205" t="s">
        <v>330</v>
      </c>
      <c r="JCT205" t="s">
        <v>330</v>
      </c>
      <c r="JCU205" t="s">
        <v>330</v>
      </c>
      <c r="JCV205" t="s">
        <v>330</v>
      </c>
      <c r="JCW205" t="s">
        <v>330</v>
      </c>
      <c r="JCX205" t="s">
        <v>330</v>
      </c>
      <c r="JCY205" t="s">
        <v>330</v>
      </c>
      <c r="JCZ205" t="s">
        <v>330</v>
      </c>
      <c r="JDA205" t="s">
        <v>330</v>
      </c>
      <c r="JDB205" t="s">
        <v>330</v>
      </c>
      <c r="JDC205" t="s">
        <v>330</v>
      </c>
      <c r="JDD205" t="s">
        <v>330</v>
      </c>
      <c r="JDE205" t="s">
        <v>330</v>
      </c>
      <c r="JDF205" t="s">
        <v>330</v>
      </c>
      <c r="JDG205" t="s">
        <v>330</v>
      </c>
      <c r="JDH205" t="s">
        <v>330</v>
      </c>
      <c r="JDI205" t="s">
        <v>330</v>
      </c>
      <c r="JDJ205" t="s">
        <v>330</v>
      </c>
      <c r="JDK205" t="s">
        <v>330</v>
      </c>
      <c r="JDL205" t="s">
        <v>330</v>
      </c>
      <c r="JDM205" t="s">
        <v>330</v>
      </c>
      <c r="JDN205" t="s">
        <v>330</v>
      </c>
      <c r="JDO205" t="s">
        <v>330</v>
      </c>
      <c r="JDP205" t="s">
        <v>330</v>
      </c>
      <c r="JDQ205" t="s">
        <v>330</v>
      </c>
      <c r="JDR205" t="s">
        <v>330</v>
      </c>
      <c r="JDS205" t="s">
        <v>330</v>
      </c>
      <c r="JDT205" t="s">
        <v>330</v>
      </c>
      <c r="JDU205" t="s">
        <v>330</v>
      </c>
      <c r="JDV205" t="s">
        <v>330</v>
      </c>
      <c r="JDW205" t="s">
        <v>330</v>
      </c>
      <c r="JDX205" t="s">
        <v>330</v>
      </c>
      <c r="JDY205" t="s">
        <v>330</v>
      </c>
      <c r="JDZ205" t="s">
        <v>330</v>
      </c>
      <c r="JEA205" t="s">
        <v>330</v>
      </c>
      <c r="JEB205" t="s">
        <v>330</v>
      </c>
      <c r="JEC205" t="s">
        <v>330</v>
      </c>
      <c r="JED205" t="s">
        <v>330</v>
      </c>
      <c r="JEE205" t="s">
        <v>330</v>
      </c>
      <c r="JEF205" t="s">
        <v>330</v>
      </c>
      <c r="JEG205" t="s">
        <v>330</v>
      </c>
      <c r="JEH205" t="s">
        <v>330</v>
      </c>
      <c r="JEI205" t="s">
        <v>330</v>
      </c>
      <c r="JEJ205" t="s">
        <v>330</v>
      </c>
      <c r="JEK205" t="s">
        <v>330</v>
      </c>
      <c r="JEL205" t="s">
        <v>330</v>
      </c>
      <c r="JEM205" t="s">
        <v>330</v>
      </c>
      <c r="JEN205" t="s">
        <v>330</v>
      </c>
      <c r="JEO205" t="s">
        <v>330</v>
      </c>
      <c r="JEP205" t="s">
        <v>330</v>
      </c>
      <c r="JEQ205" t="s">
        <v>330</v>
      </c>
      <c r="JER205" t="s">
        <v>330</v>
      </c>
      <c r="JES205" t="s">
        <v>330</v>
      </c>
      <c r="JET205" t="s">
        <v>330</v>
      </c>
      <c r="JEU205" t="s">
        <v>330</v>
      </c>
      <c r="JEV205" t="s">
        <v>330</v>
      </c>
      <c r="JEW205" t="s">
        <v>330</v>
      </c>
      <c r="JEX205" t="s">
        <v>330</v>
      </c>
      <c r="JEY205" t="s">
        <v>330</v>
      </c>
      <c r="JEZ205" t="s">
        <v>330</v>
      </c>
      <c r="JFA205" t="s">
        <v>330</v>
      </c>
      <c r="JFB205" t="s">
        <v>330</v>
      </c>
      <c r="JFC205" t="s">
        <v>330</v>
      </c>
      <c r="JFD205" t="s">
        <v>330</v>
      </c>
      <c r="JFE205" t="s">
        <v>330</v>
      </c>
      <c r="JFF205" t="s">
        <v>330</v>
      </c>
      <c r="JFG205" t="s">
        <v>330</v>
      </c>
      <c r="JFH205" t="s">
        <v>330</v>
      </c>
      <c r="JFI205" t="s">
        <v>330</v>
      </c>
      <c r="JFJ205" t="s">
        <v>330</v>
      </c>
      <c r="JFK205" t="s">
        <v>330</v>
      </c>
      <c r="JFL205" t="s">
        <v>330</v>
      </c>
      <c r="JFM205" t="s">
        <v>330</v>
      </c>
      <c r="JFN205" t="s">
        <v>330</v>
      </c>
      <c r="JFO205" t="s">
        <v>330</v>
      </c>
      <c r="JFP205" t="s">
        <v>330</v>
      </c>
      <c r="JFQ205" t="s">
        <v>330</v>
      </c>
      <c r="JFR205" t="s">
        <v>330</v>
      </c>
      <c r="JFS205" t="s">
        <v>330</v>
      </c>
      <c r="JFT205" t="s">
        <v>330</v>
      </c>
      <c r="JFU205" t="s">
        <v>330</v>
      </c>
      <c r="JFV205" t="s">
        <v>330</v>
      </c>
      <c r="JFW205" t="s">
        <v>330</v>
      </c>
      <c r="JFX205" t="s">
        <v>330</v>
      </c>
      <c r="JFY205" t="s">
        <v>330</v>
      </c>
      <c r="JFZ205" t="s">
        <v>330</v>
      </c>
      <c r="JGA205" t="s">
        <v>330</v>
      </c>
      <c r="JGB205" t="s">
        <v>330</v>
      </c>
      <c r="JGC205" t="s">
        <v>330</v>
      </c>
      <c r="JGD205" t="s">
        <v>330</v>
      </c>
      <c r="JGE205" t="s">
        <v>330</v>
      </c>
      <c r="JGF205" t="s">
        <v>330</v>
      </c>
      <c r="JGG205" t="s">
        <v>330</v>
      </c>
      <c r="JGH205" t="s">
        <v>330</v>
      </c>
      <c r="JGI205" t="s">
        <v>330</v>
      </c>
      <c r="JGJ205" t="s">
        <v>330</v>
      </c>
      <c r="JGK205" t="s">
        <v>330</v>
      </c>
      <c r="JGL205" t="s">
        <v>330</v>
      </c>
      <c r="JGM205" t="s">
        <v>330</v>
      </c>
      <c r="JGN205" t="s">
        <v>330</v>
      </c>
      <c r="JGO205" t="s">
        <v>330</v>
      </c>
      <c r="JGP205" t="s">
        <v>330</v>
      </c>
      <c r="JGQ205" t="s">
        <v>330</v>
      </c>
      <c r="JGR205" t="s">
        <v>330</v>
      </c>
      <c r="JGS205" t="s">
        <v>330</v>
      </c>
      <c r="JGT205" t="s">
        <v>330</v>
      </c>
      <c r="JGU205" t="s">
        <v>330</v>
      </c>
      <c r="JGV205" t="s">
        <v>330</v>
      </c>
      <c r="JGW205" t="s">
        <v>330</v>
      </c>
      <c r="JGX205" t="s">
        <v>330</v>
      </c>
      <c r="JGY205" t="s">
        <v>330</v>
      </c>
      <c r="JGZ205" t="s">
        <v>330</v>
      </c>
      <c r="JHA205" t="s">
        <v>330</v>
      </c>
      <c r="JHB205" t="s">
        <v>330</v>
      </c>
      <c r="JHC205" t="s">
        <v>330</v>
      </c>
      <c r="JHD205" t="s">
        <v>330</v>
      </c>
      <c r="JHE205" t="s">
        <v>330</v>
      </c>
      <c r="JHF205" t="s">
        <v>330</v>
      </c>
      <c r="JHG205" t="s">
        <v>330</v>
      </c>
      <c r="JHH205" t="s">
        <v>330</v>
      </c>
      <c r="JHI205" t="s">
        <v>330</v>
      </c>
      <c r="JHJ205" t="s">
        <v>330</v>
      </c>
      <c r="JHK205" t="s">
        <v>330</v>
      </c>
      <c r="JHL205" t="s">
        <v>330</v>
      </c>
      <c r="JHM205" t="s">
        <v>330</v>
      </c>
      <c r="JHN205" t="s">
        <v>330</v>
      </c>
      <c r="JHO205" t="s">
        <v>330</v>
      </c>
      <c r="JHP205" t="s">
        <v>330</v>
      </c>
      <c r="JHQ205" t="s">
        <v>330</v>
      </c>
      <c r="JHR205" t="s">
        <v>330</v>
      </c>
      <c r="JHS205" t="s">
        <v>330</v>
      </c>
      <c r="JHT205" t="s">
        <v>330</v>
      </c>
      <c r="JHU205" t="s">
        <v>330</v>
      </c>
      <c r="JHV205" t="s">
        <v>330</v>
      </c>
      <c r="JHW205" t="s">
        <v>330</v>
      </c>
      <c r="JHX205" t="s">
        <v>330</v>
      </c>
      <c r="JHY205" t="s">
        <v>330</v>
      </c>
      <c r="JHZ205" t="s">
        <v>330</v>
      </c>
      <c r="JIA205" t="s">
        <v>330</v>
      </c>
      <c r="JIB205" t="s">
        <v>330</v>
      </c>
      <c r="JIC205" t="s">
        <v>330</v>
      </c>
      <c r="JID205" t="s">
        <v>330</v>
      </c>
      <c r="JIE205" t="s">
        <v>330</v>
      </c>
      <c r="JIF205" t="s">
        <v>330</v>
      </c>
      <c r="JIG205" t="s">
        <v>330</v>
      </c>
      <c r="JIH205" t="s">
        <v>330</v>
      </c>
      <c r="JII205" t="s">
        <v>330</v>
      </c>
      <c r="JIJ205" t="s">
        <v>330</v>
      </c>
      <c r="JIK205" t="s">
        <v>330</v>
      </c>
      <c r="JIL205" t="s">
        <v>330</v>
      </c>
      <c r="JIM205" t="s">
        <v>330</v>
      </c>
      <c r="JIN205" t="s">
        <v>330</v>
      </c>
      <c r="JIO205" t="s">
        <v>330</v>
      </c>
      <c r="JIP205" t="s">
        <v>330</v>
      </c>
      <c r="JIQ205" t="s">
        <v>330</v>
      </c>
      <c r="JIR205" t="s">
        <v>330</v>
      </c>
      <c r="JIS205" t="s">
        <v>330</v>
      </c>
      <c r="JIT205" t="s">
        <v>330</v>
      </c>
      <c r="JIU205" t="s">
        <v>330</v>
      </c>
      <c r="JIV205" t="s">
        <v>330</v>
      </c>
      <c r="JIW205" t="s">
        <v>330</v>
      </c>
      <c r="JIX205" t="s">
        <v>330</v>
      </c>
      <c r="JIY205" t="s">
        <v>330</v>
      </c>
      <c r="JIZ205" t="s">
        <v>330</v>
      </c>
      <c r="JJA205" t="s">
        <v>330</v>
      </c>
      <c r="JJB205" t="s">
        <v>330</v>
      </c>
      <c r="JJC205" t="s">
        <v>330</v>
      </c>
      <c r="JJD205" t="s">
        <v>330</v>
      </c>
      <c r="JJE205" t="s">
        <v>330</v>
      </c>
      <c r="JJF205" t="s">
        <v>330</v>
      </c>
      <c r="JJG205" t="s">
        <v>330</v>
      </c>
      <c r="JJH205" t="s">
        <v>330</v>
      </c>
      <c r="JJI205" t="s">
        <v>330</v>
      </c>
      <c r="JJJ205" t="s">
        <v>330</v>
      </c>
      <c r="JJK205" t="s">
        <v>330</v>
      </c>
      <c r="JJL205" t="s">
        <v>330</v>
      </c>
      <c r="JJM205" t="s">
        <v>330</v>
      </c>
      <c r="JJN205" t="s">
        <v>330</v>
      </c>
      <c r="JJO205" t="s">
        <v>330</v>
      </c>
      <c r="JJP205" t="s">
        <v>330</v>
      </c>
      <c r="JJQ205" t="s">
        <v>330</v>
      </c>
      <c r="JJR205" t="s">
        <v>330</v>
      </c>
      <c r="JJS205" t="s">
        <v>330</v>
      </c>
      <c r="JJT205" t="s">
        <v>330</v>
      </c>
      <c r="JJU205" t="s">
        <v>330</v>
      </c>
      <c r="JJV205" t="s">
        <v>330</v>
      </c>
      <c r="JJW205" t="s">
        <v>330</v>
      </c>
      <c r="JJX205" t="s">
        <v>330</v>
      </c>
      <c r="JJY205" t="s">
        <v>330</v>
      </c>
      <c r="JJZ205" t="s">
        <v>330</v>
      </c>
      <c r="JKA205" t="s">
        <v>330</v>
      </c>
      <c r="JKB205" t="s">
        <v>330</v>
      </c>
      <c r="JKC205" t="s">
        <v>330</v>
      </c>
      <c r="JKD205" t="s">
        <v>330</v>
      </c>
      <c r="JKE205" t="s">
        <v>330</v>
      </c>
      <c r="JKF205" t="s">
        <v>330</v>
      </c>
      <c r="JKG205" t="s">
        <v>330</v>
      </c>
      <c r="JKH205" t="s">
        <v>330</v>
      </c>
      <c r="JKI205" t="s">
        <v>330</v>
      </c>
      <c r="JKJ205" t="s">
        <v>330</v>
      </c>
      <c r="JKK205" t="s">
        <v>330</v>
      </c>
      <c r="JKL205" t="s">
        <v>330</v>
      </c>
      <c r="JKM205" t="s">
        <v>330</v>
      </c>
      <c r="JKN205" t="s">
        <v>330</v>
      </c>
      <c r="JKO205" t="s">
        <v>330</v>
      </c>
      <c r="JKP205" t="s">
        <v>330</v>
      </c>
      <c r="JKQ205" t="s">
        <v>330</v>
      </c>
      <c r="JKR205" t="s">
        <v>330</v>
      </c>
      <c r="JKS205" t="s">
        <v>330</v>
      </c>
      <c r="JKT205" t="s">
        <v>330</v>
      </c>
      <c r="JKU205" t="s">
        <v>330</v>
      </c>
      <c r="JKV205" t="s">
        <v>330</v>
      </c>
      <c r="JKW205" t="s">
        <v>330</v>
      </c>
      <c r="JKX205" t="s">
        <v>330</v>
      </c>
      <c r="JKY205" t="s">
        <v>330</v>
      </c>
      <c r="JKZ205" t="s">
        <v>330</v>
      </c>
      <c r="JLA205" t="s">
        <v>330</v>
      </c>
      <c r="JLB205" t="s">
        <v>330</v>
      </c>
      <c r="JLC205" t="s">
        <v>330</v>
      </c>
      <c r="JLD205" t="s">
        <v>330</v>
      </c>
      <c r="JLE205" t="s">
        <v>330</v>
      </c>
      <c r="JLF205" t="s">
        <v>330</v>
      </c>
      <c r="JLG205" t="s">
        <v>330</v>
      </c>
      <c r="JLH205" t="s">
        <v>330</v>
      </c>
      <c r="JLI205" t="s">
        <v>330</v>
      </c>
      <c r="JLJ205" t="s">
        <v>330</v>
      </c>
      <c r="JLK205" t="s">
        <v>330</v>
      </c>
      <c r="JLL205" t="s">
        <v>330</v>
      </c>
      <c r="JLM205" t="s">
        <v>330</v>
      </c>
      <c r="JLN205" t="s">
        <v>330</v>
      </c>
      <c r="JLO205" t="s">
        <v>330</v>
      </c>
      <c r="JLP205" t="s">
        <v>330</v>
      </c>
      <c r="JLQ205" t="s">
        <v>330</v>
      </c>
      <c r="JLR205" t="s">
        <v>330</v>
      </c>
      <c r="JLS205" t="s">
        <v>330</v>
      </c>
      <c r="JLT205" t="s">
        <v>330</v>
      </c>
      <c r="JLU205" t="s">
        <v>330</v>
      </c>
      <c r="JLV205" t="s">
        <v>330</v>
      </c>
      <c r="JLW205" t="s">
        <v>330</v>
      </c>
      <c r="JLX205" t="s">
        <v>330</v>
      </c>
      <c r="JLY205" t="s">
        <v>330</v>
      </c>
      <c r="JLZ205" t="s">
        <v>330</v>
      </c>
      <c r="JMA205" t="s">
        <v>330</v>
      </c>
      <c r="JMB205" t="s">
        <v>330</v>
      </c>
      <c r="JMC205" t="s">
        <v>330</v>
      </c>
      <c r="JMD205" t="s">
        <v>330</v>
      </c>
      <c r="JME205" t="s">
        <v>330</v>
      </c>
      <c r="JMF205" t="s">
        <v>330</v>
      </c>
      <c r="JMG205" t="s">
        <v>330</v>
      </c>
      <c r="JMH205" t="s">
        <v>330</v>
      </c>
      <c r="JMI205" t="s">
        <v>330</v>
      </c>
      <c r="JMJ205" t="s">
        <v>330</v>
      </c>
      <c r="JMK205" t="s">
        <v>330</v>
      </c>
      <c r="JML205" t="s">
        <v>330</v>
      </c>
      <c r="JMM205" t="s">
        <v>330</v>
      </c>
      <c r="JMN205" t="s">
        <v>330</v>
      </c>
      <c r="JMO205" t="s">
        <v>330</v>
      </c>
      <c r="JMP205" t="s">
        <v>330</v>
      </c>
      <c r="JMQ205" t="s">
        <v>330</v>
      </c>
      <c r="JMR205" t="s">
        <v>330</v>
      </c>
      <c r="JMS205" t="s">
        <v>330</v>
      </c>
      <c r="JMT205" t="s">
        <v>330</v>
      </c>
      <c r="JMU205" t="s">
        <v>330</v>
      </c>
      <c r="JMV205" t="s">
        <v>330</v>
      </c>
      <c r="JMW205" t="s">
        <v>330</v>
      </c>
      <c r="JMX205" t="s">
        <v>330</v>
      </c>
      <c r="JMY205" t="s">
        <v>330</v>
      </c>
      <c r="JMZ205" t="s">
        <v>330</v>
      </c>
      <c r="JNA205" t="s">
        <v>330</v>
      </c>
      <c r="JNB205" t="s">
        <v>330</v>
      </c>
      <c r="JNC205" t="s">
        <v>330</v>
      </c>
      <c r="JND205" t="s">
        <v>330</v>
      </c>
      <c r="JNE205" t="s">
        <v>330</v>
      </c>
      <c r="JNF205" t="s">
        <v>330</v>
      </c>
      <c r="JNG205" t="s">
        <v>330</v>
      </c>
      <c r="JNH205" t="s">
        <v>330</v>
      </c>
      <c r="JNI205" t="s">
        <v>330</v>
      </c>
      <c r="JNJ205" t="s">
        <v>330</v>
      </c>
      <c r="JNK205" t="s">
        <v>330</v>
      </c>
      <c r="JNL205" t="s">
        <v>330</v>
      </c>
      <c r="JNM205" t="s">
        <v>330</v>
      </c>
      <c r="JNN205" t="s">
        <v>330</v>
      </c>
      <c r="JNO205" t="s">
        <v>330</v>
      </c>
      <c r="JNP205" t="s">
        <v>330</v>
      </c>
      <c r="JNQ205" t="s">
        <v>330</v>
      </c>
      <c r="JNR205" t="s">
        <v>330</v>
      </c>
      <c r="JNS205" t="s">
        <v>330</v>
      </c>
      <c r="JNT205" t="s">
        <v>330</v>
      </c>
      <c r="JNU205" t="s">
        <v>330</v>
      </c>
      <c r="JNV205" t="s">
        <v>330</v>
      </c>
      <c r="JNW205" t="s">
        <v>330</v>
      </c>
      <c r="JNX205" t="s">
        <v>330</v>
      </c>
      <c r="JNY205" t="s">
        <v>330</v>
      </c>
      <c r="JNZ205" t="s">
        <v>330</v>
      </c>
      <c r="JOA205" t="s">
        <v>330</v>
      </c>
      <c r="JOB205" t="s">
        <v>330</v>
      </c>
      <c r="JOC205" t="s">
        <v>330</v>
      </c>
      <c r="JOD205" t="s">
        <v>330</v>
      </c>
      <c r="JOE205" t="s">
        <v>330</v>
      </c>
      <c r="JOF205" t="s">
        <v>330</v>
      </c>
      <c r="JOG205" t="s">
        <v>330</v>
      </c>
      <c r="JOH205" t="s">
        <v>330</v>
      </c>
      <c r="JOI205" t="s">
        <v>330</v>
      </c>
      <c r="JOJ205" t="s">
        <v>330</v>
      </c>
      <c r="JOK205" t="s">
        <v>330</v>
      </c>
      <c r="JOL205" t="s">
        <v>330</v>
      </c>
      <c r="JOM205" t="s">
        <v>330</v>
      </c>
      <c r="JON205" t="s">
        <v>330</v>
      </c>
      <c r="JOO205" t="s">
        <v>330</v>
      </c>
      <c r="JOP205" t="s">
        <v>330</v>
      </c>
      <c r="JOQ205" t="s">
        <v>330</v>
      </c>
      <c r="JOR205" t="s">
        <v>330</v>
      </c>
      <c r="JOS205" t="s">
        <v>330</v>
      </c>
      <c r="JOT205" t="s">
        <v>330</v>
      </c>
      <c r="JOU205" t="s">
        <v>330</v>
      </c>
      <c r="JOV205" t="s">
        <v>330</v>
      </c>
      <c r="JOW205" t="s">
        <v>330</v>
      </c>
      <c r="JOX205" t="s">
        <v>330</v>
      </c>
      <c r="JOY205" t="s">
        <v>330</v>
      </c>
      <c r="JOZ205" t="s">
        <v>330</v>
      </c>
      <c r="JPA205" t="s">
        <v>330</v>
      </c>
      <c r="JPB205" t="s">
        <v>330</v>
      </c>
      <c r="JPC205" t="s">
        <v>330</v>
      </c>
      <c r="JPD205" t="s">
        <v>330</v>
      </c>
      <c r="JPE205" t="s">
        <v>330</v>
      </c>
      <c r="JPF205" t="s">
        <v>330</v>
      </c>
      <c r="JPG205" t="s">
        <v>330</v>
      </c>
      <c r="JPH205" t="s">
        <v>330</v>
      </c>
      <c r="JPI205" t="s">
        <v>330</v>
      </c>
      <c r="JPJ205" t="s">
        <v>330</v>
      </c>
      <c r="JPK205" t="s">
        <v>330</v>
      </c>
      <c r="JPL205" t="s">
        <v>330</v>
      </c>
      <c r="JPM205" t="s">
        <v>330</v>
      </c>
      <c r="JPN205" t="s">
        <v>330</v>
      </c>
      <c r="JPO205" t="s">
        <v>330</v>
      </c>
      <c r="JPP205" t="s">
        <v>330</v>
      </c>
      <c r="JPQ205" t="s">
        <v>330</v>
      </c>
      <c r="JPR205" t="s">
        <v>330</v>
      </c>
      <c r="JPS205" t="s">
        <v>330</v>
      </c>
      <c r="JPT205" t="s">
        <v>330</v>
      </c>
      <c r="JPU205" t="s">
        <v>330</v>
      </c>
      <c r="JPV205" t="s">
        <v>330</v>
      </c>
      <c r="JPW205" t="s">
        <v>330</v>
      </c>
      <c r="JPX205" t="s">
        <v>330</v>
      </c>
      <c r="JPY205" t="s">
        <v>330</v>
      </c>
      <c r="JPZ205" t="s">
        <v>330</v>
      </c>
      <c r="JQA205" t="s">
        <v>330</v>
      </c>
      <c r="JQB205" t="s">
        <v>330</v>
      </c>
      <c r="JQC205" t="s">
        <v>330</v>
      </c>
      <c r="JQD205" t="s">
        <v>330</v>
      </c>
      <c r="JQE205" t="s">
        <v>330</v>
      </c>
      <c r="JQF205" t="s">
        <v>330</v>
      </c>
      <c r="JQG205" t="s">
        <v>330</v>
      </c>
      <c r="JQH205" t="s">
        <v>330</v>
      </c>
      <c r="JQI205" t="s">
        <v>330</v>
      </c>
      <c r="JQJ205" t="s">
        <v>330</v>
      </c>
      <c r="JQK205" t="s">
        <v>330</v>
      </c>
      <c r="JQL205" t="s">
        <v>330</v>
      </c>
      <c r="JQM205" t="s">
        <v>330</v>
      </c>
      <c r="JQN205" t="s">
        <v>330</v>
      </c>
      <c r="JQO205" t="s">
        <v>330</v>
      </c>
      <c r="JQP205" t="s">
        <v>330</v>
      </c>
      <c r="JQQ205" t="s">
        <v>330</v>
      </c>
      <c r="JQR205" t="s">
        <v>330</v>
      </c>
      <c r="JQS205" t="s">
        <v>330</v>
      </c>
      <c r="JQT205" t="s">
        <v>330</v>
      </c>
      <c r="JQU205" t="s">
        <v>330</v>
      </c>
      <c r="JQV205" t="s">
        <v>330</v>
      </c>
      <c r="JQW205" t="s">
        <v>330</v>
      </c>
      <c r="JQX205" t="s">
        <v>330</v>
      </c>
      <c r="JQY205" t="s">
        <v>330</v>
      </c>
      <c r="JQZ205" t="s">
        <v>330</v>
      </c>
      <c r="JRA205" t="s">
        <v>330</v>
      </c>
      <c r="JRB205" t="s">
        <v>330</v>
      </c>
      <c r="JRC205" t="s">
        <v>330</v>
      </c>
      <c r="JRD205" t="s">
        <v>330</v>
      </c>
      <c r="JRE205" t="s">
        <v>330</v>
      </c>
      <c r="JRF205" t="s">
        <v>330</v>
      </c>
      <c r="JRG205" t="s">
        <v>330</v>
      </c>
      <c r="JRH205" t="s">
        <v>330</v>
      </c>
      <c r="JRI205" t="s">
        <v>330</v>
      </c>
      <c r="JRJ205" t="s">
        <v>330</v>
      </c>
      <c r="JRK205" t="s">
        <v>330</v>
      </c>
      <c r="JRL205" t="s">
        <v>330</v>
      </c>
      <c r="JRM205" t="s">
        <v>330</v>
      </c>
      <c r="JRN205" t="s">
        <v>330</v>
      </c>
      <c r="JRO205" t="s">
        <v>330</v>
      </c>
      <c r="JRP205" t="s">
        <v>330</v>
      </c>
      <c r="JRQ205" t="s">
        <v>330</v>
      </c>
      <c r="JRR205" t="s">
        <v>330</v>
      </c>
      <c r="JRS205" t="s">
        <v>330</v>
      </c>
      <c r="JRT205" t="s">
        <v>330</v>
      </c>
      <c r="JRU205" t="s">
        <v>330</v>
      </c>
      <c r="JRV205" t="s">
        <v>330</v>
      </c>
      <c r="JRW205" t="s">
        <v>330</v>
      </c>
      <c r="JRX205" t="s">
        <v>330</v>
      </c>
      <c r="JRY205" t="s">
        <v>330</v>
      </c>
      <c r="JRZ205" t="s">
        <v>330</v>
      </c>
      <c r="JSA205" t="s">
        <v>330</v>
      </c>
      <c r="JSB205" t="s">
        <v>330</v>
      </c>
      <c r="JSC205" t="s">
        <v>330</v>
      </c>
      <c r="JSD205" t="s">
        <v>330</v>
      </c>
      <c r="JSE205" t="s">
        <v>330</v>
      </c>
      <c r="JSF205" t="s">
        <v>330</v>
      </c>
      <c r="JSG205" t="s">
        <v>330</v>
      </c>
      <c r="JSH205" t="s">
        <v>330</v>
      </c>
      <c r="JSI205" t="s">
        <v>330</v>
      </c>
      <c r="JSJ205" t="s">
        <v>330</v>
      </c>
      <c r="JSK205" t="s">
        <v>330</v>
      </c>
      <c r="JSL205" t="s">
        <v>330</v>
      </c>
      <c r="JSM205" t="s">
        <v>330</v>
      </c>
      <c r="JSN205" t="s">
        <v>330</v>
      </c>
      <c r="JSO205" t="s">
        <v>330</v>
      </c>
      <c r="JSP205" t="s">
        <v>330</v>
      </c>
      <c r="JSQ205" t="s">
        <v>330</v>
      </c>
      <c r="JSR205" t="s">
        <v>330</v>
      </c>
      <c r="JSS205" t="s">
        <v>330</v>
      </c>
      <c r="JST205" t="s">
        <v>330</v>
      </c>
      <c r="JSU205" t="s">
        <v>330</v>
      </c>
      <c r="JSV205" t="s">
        <v>330</v>
      </c>
      <c r="JSW205" t="s">
        <v>330</v>
      </c>
      <c r="JSX205" t="s">
        <v>330</v>
      </c>
      <c r="JSY205" t="s">
        <v>330</v>
      </c>
      <c r="JSZ205" t="s">
        <v>330</v>
      </c>
      <c r="JTA205" t="s">
        <v>330</v>
      </c>
      <c r="JTB205" t="s">
        <v>330</v>
      </c>
      <c r="JTC205" t="s">
        <v>330</v>
      </c>
      <c r="JTD205" t="s">
        <v>330</v>
      </c>
      <c r="JTE205" t="s">
        <v>330</v>
      </c>
      <c r="JTF205" t="s">
        <v>330</v>
      </c>
      <c r="JTG205" t="s">
        <v>330</v>
      </c>
      <c r="JTH205" t="s">
        <v>330</v>
      </c>
      <c r="JTI205" t="s">
        <v>330</v>
      </c>
      <c r="JTJ205" t="s">
        <v>330</v>
      </c>
      <c r="JTK205" t="s">
        <v>330</v>
      </c>
      <c r="JTL205" t="s">
        <v>330</v>
      </c>
      <c r="JTM205" t="s">
        <v>330</v>
      </c>
      <c r="JTN205" t="s">
        <v>330</v>
      </c>
      <c r="JTO205" t="s">
        <v>330</v>
      </c>
      <c r="JTP205" t="s">
        <v>330</v>
      </c>
      <c r="JTQ205" t="s">
        <v>330</v>
      </c>
      <c r="JTR205" t="s">
        <v>330</v>
      </c>
      <c r="JTS205" t="s">
        <v>330</v>
      </c>
      <c r="JTT205" t="s">
        <v>330</v>
      </c>
      <c r="JTU205" t="s">
        <v>330</v>
      </c>
      <c r="JTV205" t="s">
        <v>330</v>
      </c>
      <c r="JTW205" t="s">
        <v>330</v>
      </c>
      <c r="JTX205" t="s">
        <v>330</v>
      </c>
      <c r="JTY205" t="s">
        <v>330</v>
      </c>
      <c r="JTZ205" t="s">
        <v>330</v>
      </c>
      <c r="JUA205" t="s">
        <v>330</v>
      </c>
      <c r="JUB205" t="s">
        <v>330</v>
      </c>
      <c r="JUC205" t="s">
        <v>330</v>
      </c>
      <c r="JUD205" t="s">
        <v>330</v>
      </c>
      <c r="JUE205" t="s">
        <v>330</v>
      </c>
      <c r="JUF205" t="s">
        <v>330</v>
      </c>
      <c r="JUG205" t="s">
        <v>330</v>
      </c>
      <c r="JUH205" t="s">
        <v>330</v>
      </c>
      <c r="JUI205" t="s">
        <v>330</v>
      </c>
      <c r="JUJ205" t="s">
        <v>330</v>
      </c>
      <c r="JUK205" t="s">
        <v>330</v>
      </c>
      <c r="JUL205" t="s">
        <v>330</v>
      </c>
      <c r="JUM205" t="s">
        <v>330</v>
      </c>
      <c r="JUN205" t="s">
        <v>330</v>
      </c>
      <c r="JUO205" t="s">
        <v>330</v>
      </c>
      <c r="JUP205" t="s">
        <v>330</v>
      </c>
      <c r="JUQ205" t="s">
        <v>330</v>
      </c>
      <c r="JUR205" t="s">
        <v>330</v>
      </c>
      <c r="JUS205" t="s">
        <v>330</v>
      </c>
      <c r="JUT205" t="s">
        <v>330</v>
      </c>
      <c r="JUU205" t="s">
        <v>330</v>
      </c>
      <c r="JUV205" t="s">
        <v>330</v>
      </c>
      <c r="JUW205" t="s">
        <v>330</v>
      </c>
      <c r="JUX205" t="s">
        <v>330</v>
      </c>
      <c r="JUY205" t="s">
        <v>330</v>
      </c>
      <c r="JUZ205" t="s">
        <v>330</v>
      </c>
      <c r="JVA205" t="s">
        <v>330</v>
      </c>
      <c r="JVB205" t="s">
        <v>330</v>
      </c>
      <c r="JVC205" t="s">
        <v>330</v>
      </c>
      <c r="JVD205" t="s">
        <v>330</v>
      </c>
      <c r="JVE205" t="s">
        <v>330</v>
      </c>
      <c r="JVF205" t="s">
        <v>330</v>
      </c>
      <c r="JVG205" t="s">
        <v>330</v>
      </c>
      <c r="JVH205" t="s">
        <v>330</v>
      </c>
      <c r="JVI205" t="s">
        <v>330</v>
      </c>
      <c r="JVJ205" t="s">
        <v>330</v>
      </c>
      <c r="JVK205" t="s">
        <v>330</v>
      </c>
      <c r="JVL205" t="s">
        <v>330</v>
      </c>
      <c r="JVM205" t="s">
        <v>330</v>
      </c>
      <c r="JVN205" t="s">
        <v>330</v>
      </c>
      <c r="JVO205" t="s">
        <v>330</v>
      </c>
      <c r="JVP205" t="s">
        <v>330</v>
      </c>
      <c r="JVQ205" t="s">
        <v>330</v>
      </c>
      <c r="JVR205" t="s">
        <v>330</v>
      </c>
      <c r="JVS205" t="s">
        <v>330</v>
      </c>
      <c r="JVT205" t="s">
        <v>330</v>
      </c>
      <c r="JVU205" t="s">
        <v>330</v>
      </c>
      <c r="JVV205" t="s">
        <v>330</v>
      </c>
      <c r="JVW205" t="s">
        <v>330</v>
      </c>
      <c r="JVX205" t="s">
        <v>330</v>
      </c>
      <c r="JVY205" t="s">
        <v>330</v>
      </c>
      <c r="JVZ205" t="s">
        <v>330</v>
      </c>
      <c r="JWA205" t="s">
        <v>330</v>
      </c>
      <c r="JWB205" t="s">
        <v>330</v>
      </c>
      <c r="JWC205" t="s">
        <v>330</v>
      </c>
      <c r="JWD205" t="s">
        <v>330</v>
      </c>
      <c r="JWE205" t="s">
        <v>330</v>
      </c>
      <c r="JWF205" t="s">
        <v>330</v>
      </c>
      <c r="JWG205" t="s">
        <v>330</v>
      </c>
      <c r="JWH205" t="s">
        <v>330</v>
      </c>
      <c r="JWI205" t="s">
        <v>330</v>
      </c>
      <c r="JWJ205" t="s">
        <v>330</v>
      </c>
      <c r="JWK205" t="s">
        <v>330</v>
      </c>
      <c r="JWL205" t="s">
        <v>330</v>
      </c>
      <c r="JWM205" t="s">
        <v>330</v>
      </c>
      <c r="JWN205" t="s">
        <v>330</v>
      </c>
      <c r="JWO205" t="s">
        <v>330</v>
      </c>
      <c r="JWP205" t="s">
        <v>330</v>
      </c>
      <c r="JWQ205" t="s">
        <v>330</v>
      </c>
      <c r="JWR205" t="s">
        <v>330</v>
      </c>
      <c r="JWS205" t="s">
        <v>330</v>
      </c>
      <c r="JWT205" t="s">
        <v>330</v>
      </c>
      <c r="JWU205" t="s">
        <v>330</v>
      </c>
      <c r="JWV205" t="s">
        <v>330</v>
      </c>
      <c r="JWW205" t="s">
        <v>330</v>
      </c>
      <c r="JWX205" t="s">
        <v>330</v>
      </c>
      <c r="JWY205" t="s">
        <v>330</v>
      </c>
      <c r="JWZ205" t="s">
        <v>330</v>
      </c>
      <c r="JXA205" t="s">
        <v>330</v>
      </c>
      <c r="JXB205" t="s">
        <v>330</v>
      </c>
      <c r="JXC205" t="s">
        <v>330</v>
      </c>
      <c r="JXD205" t="s">
        <v>330</v>
      </c>
      <c r="JXE205" t="s">
        <v>330</v>
      </c>
      <c r="JXF205" t="s">
        <v>330</v>
      </c>
      <c r="JXG205" t="s">
        <v>330</v>
      </c>
      <c r="JXH205" t="s">
        <v>330</v>
      </c>
      <c r="JXI205" t="s">
        <v>330</v>
      </c>
      <c r="JXJ205" t="s">
        <v>330</v>
      </c>
      <c r="JXK205" t="s">
        <v>330</v>
      </c>
      <c r="JXL205" t="s">
        <v>330</v>
      </c>
      <c r="JXM205" t="s">
        <v>330</v>
      </c>
      <c r="JXN205" t="s">
        <v>330</v>
      </c>
      <c r="JXO205" t="s">
        <v>330</v>
      </c>
      <c r="JXP205" t="s">
        <v>330</v>
      </c>
      <c r="JXQ205" t="s">
        <v>330</v>
      </c>
      <c r="JXR205" t="s">
        <v>330</v>
      </c>
      <c r="JXS205" t="s">
        <v>330</v>
      </c>
      <c r="JXT205" t="s">
        <v>330</v>
      </c>
      <c r="JXU205" t="s">
        <v>330</v>
      </c>
      <c r="JXV205" t="s">
        <v>330</v>
      </c>
      <c r="JXW205" t="s">
        <v>330</v>
      </c>
      <c r="JXX205" t="s">
        <v>330</v>
      </c>
      <c r="JXY205" t="s">
        <v>330</v>
      </c>
      <c r="JXZ205" t="s">
        <v>330</v>
      </c>
      <c r="JYA205" t="s">
        <v>330</v>
      </c>
      <c r="JYB205" t="s">
        <v>330</v>
      </c>
      <c r="JYC205" t="s">
        <v>330</v>
      </c>
      <c r="JYD205" t="s">
        <v>330</v>
      </c>
      <c r="JYE205" t="s">
        <v>330</v>
      </c>
      <c r="JYF205" t="s">
        <v>330</v>
      </c>
      <c r="JYG205" t="s">
        <v>330</v>
      </c>
      <c r="JYH205" t="s">
        <v>330</v>
      </c>
      <c r="JYI205" t="s">
        <v>330</v>
      </c>
      <c r="JYJ205" t="s">
        <v>330</v>
      </c>
      <c r="JYK205" t="s">
        <v>330</v>
      </c>
      <c r="JYL205" t="s">
        <v>330</v>
      </c>
      <c r="JYM205" t="s">
        <v>330</v>
      </c>
      <c r="JYN205" t="s">
        <v>330</v>
      </c>
      <c r="JYO205" t="s">
        <v>330</v>
      </c>
      <c r="JYP205" t="s">
        <v>330</v>
      </c>
      <c r="JYQ205" t="s">
        <v>330</v>
      </c>
      <c r="JYR205" t="s">
        <v>330</v>
      </c>
      <c r="JYS205" t="s">
        <v>330</v>
      </c>
      <c r="JYT205" t="s">
        <v>330</v>
      </c>
      <c r="JYU205" t="s">
        <v>330</v>
      </c>
      <c r="JYV205" t="s">
        <v>330</v>
      </c>
      <c r="JYW205" t="s">
        <v>330</v>
      </c>
      <c r="JYX205" t="s">
        <v>330</v>
      </c>
      <c r="JYY205" t="s">
        <v>330</v>
      </c>
      <c r="JYZ205" t="s">
        <v>330</v>
      </c>
      <c r="JZA205" t="s">
        <v>330</v>
      </c>
      <c r="JZB205" t="s">
        <v>330</v>
      </c>
      <c r="JZC205" t="s">
        <v>330</v>
      </c>
      <c r="JZD205" t="s">
        <v>330</v>
      </c>
      <c r="JZE205" t="s">
        <v>330</v>
      </c>
      <c r="JZF205" t="s">
        <v>330</v>
      </c>
      <c r="JZG205" t="s">
        <v>330</v>
      </c>
      <c r="JZH205" t="s">
        <v>330</v>
      </c>
      <c r="JZI205" t="s">
        <v>330</v>
      </c>
      <c r="JZJ205" t="s">
        <v>330</v>
      </c>
      <c r="JZK205" t="s">
        <v>330</v>
      </c>
      <c r="JZL205" t="s">
        <v>330</v>
      </c>
      <c r="JZM205" t="s">
        <v>330</v>
      </c>
      <c r="JZN205" t="s">
        <v>330</v>
      </c>
      <c r="JZO205" t="s">
        <v>330</v>
      </c>
      <c r="JZP205" t="s">
        <v>330</v>
      </c>
      <c r="JZQ205" t="s">
        <v>330</v>
      </c>
      <c r="JZR205" t="s">
        <v>330</v>
      </c>
      <c r="JZS205" t="s">
        <v>330</v>
      </c>
      <c r="JZT205" t="s">
        <v>330</v>
      </c>
      <c r="JZU205" t="s">
        <v>330</v>
      </c>
      <c r="JZV205" t="s">
        <v>330</v>
      </c>
      <c r="JZW205" t="s">
        <v>330</v>
      </c>
      <c r="JZX205" t="s">
        <v>330</v>
      </c>
      <c r="JZY205" t="s">
        <v>330</v>
      </c>
      <c r="JZZ205" t="s">
        <v>330</v>
      </c>
      <c r="KAA205" t="s">
        <v>330</v>
      </c>
      <c r="KAB205" t="s">
        <v>330</v>
      </c>
      <c r="KAC205" t="s">
        <v>330</v>
      </c>
      <c r="KAD205" t="s">
        <v>330</v>
      </c>
      <c r="KAE205" t="s">
        <v>330</v>
      </c>
      <c r="KAF205" t="s">
        <v>330</v>
      </c>
      <c r="KAG205" t="s">
        <v>330</v>
      </c>
      <c r="KAH205" t="s">
        <v>330</v>
      </c>
      <c r="KAI205" t="s">
        <v>330</v>
      </c>
      <c r="KAJ205" t="s">
        <v>330</v>
      </c>
      <c r="KAK205" t="s">
        <v>330</v>
      </c>
      <c r="KAL205" t="s">
        <v>330</v>
      </c>
      <c r="KAM205" t="s">
        <v>330</v>
      </c>
      <c r="KAN205" t="s">
        <v>330</v>
      </c>
      <c r="KAO205" t="s">
        <v>330</v>
      </c>
      <c r="KAP205" t="s">
        <v>330</v>
      </c>
      <c r="KAQ205" t="s">
        <v>330</v>
      </c>
      <c r="KAR205" t="s">
        <v>330</v>
      </c>
      <c r="KAS205" t="s">
        <v>330</v>
      </c>
      <c r="KAT205" t="s">
        <v>330</v>
      </c>
      <c r="KAU205" t="s">
        <v>330</v>
      </c>
      <c r="KAV205" t="s">
        <v>330</v>
      </c>
      <c r="KAW205" t="s">
        <v>330</v>
      </c>
      <c r="KAX205" t="s">
        <v>330</v>
      </c>
      <c r="KAY205" t="s">
        <v>330</v>
      </c>
      <c r="KAZ205" t="s">
        <v>330</v>
      </c>
      <c r="KBA205" t="s">
        <v>330</v>
      </c>
      <c r="KBB205" t="s">
        <v>330</v>
      </c>
      <c r="KBC205" t="s">
        <v>330</v>
      </c>
      <c r="KBD205" t="s">
        <v>330</v>
      </c>
      <c r="KBE205" t="s">
        <v>330</v>
      </c>
      <c r="KBF205" t="s">
        <v>330</v>
      </c>
      <c r="KBG205" t="s">
        <v>330</v>
      </c>
      <c r="KBH205" t="s">
        <v>330</v>
      </c>
      <c r="KBI205" t="s">
        <v>330</v>
      </c>
      <c r="KBJ205" t="s">
        <v>330</v>
      </c>
      <c r="KBK205" t="s">
        <v>330</v>
      </c>
      <c r="KBL205" t="s">
        <v>330</v>
      </c>
      <c r="KBM205" t="s">
        <v>330</v>
      </c>
      <c r="KBN205" t="s">
        <v>330</v>
      </c>
      <c r="KBO205" t="s">
        <v>330</v>
      </c>
      <c r="KBP205" t="s">
        <v>330</v>
      </c>
      <c r="KBQ205" t="s">
        <v>330</v>
      </c>
      <c r="KBR205" t="s">
        <v>330</v>
      </c>
      <c r="KBS205" t="s">
        <v>330</v>
      </c>
      <c r="KBT205" t="s">
        <v>330</v>
      </c>
      <c r="KBU205" t="s">
        <v>330</v>
      </c>
      <c r="KBV205" t="s">
        <v>330</v>
      </c>
      <c r="KBW205" t="s">
        <v>330</v>
      </c>
      <c r="KBX205" t="s">
        <v>330</v>
      </c>
      <c r="KBY205" t="s">
        <v>330</v>
      </c>
      <c r="KBZ205" t="s">
        <v>330</v>
      </c>
      <c r="KCA205" t="s">
        <v>330</v>
      </c>
      <c r="KCB205" t="s">
        <v>330</v>
      </c>
      <c r="KCC205" t="s">
        <v>330</v>
      </c>
      <c r="KCD205" t="s">
        <v>330</v>
      </c>
      <c r="KCE205" t="s">
        <v>330</v>
      </c>
      <c r="KCF205" t="s">
        <v>330</v>
      </c>
      <c r="KCG205" t="s">
        <v>330</v>
      </c>
      <c r="KCH205" t="s">
        <v>330</v>
      </c>
      <c r="KCI205" t="s">
        <v>330</v>
      </c>
      <c r="KCJ205" t="s">
        <v>330</v>
      </c>
      <c r="KCK205" t="s">
        <v>330</v>
      </c>
      <c r="KCL205" t="s">
        <v>330</v>
      </c>
      <c r="KCM205" t="s">
        <v>330</v>
      </c>
      <c r="KCN205" t="s">
        <v>330</v>
      </c>
      <c r="KCO205" t="s">
        <v>330</v>
      </c>
      <c r="KCP205" t="s">
        <v>330</v>
      </c>
      <c r="KCQ205" t="s">
        <v>330</v>
      </c>
      <c r="KCR205" t="s">
        <v>330</v>
      </c>
      <c r="KCS205" t="s">
        <v>330</v>
      </c>
      <c r="KCT205" t="s">
        <v>330</v>
      </c>
      <c r="KCU205" t="s">
        <v>330</v>
      </c>
      <c r="KCV205" t="s">
        <v>330</v>
      </c>
      <c r="KCW205" t="s">
        <v>330</v>
      </c>
      <c r="KCX205" t="s">
        <v>330</v>
      </c>
      <c r="KCY205" t="s">
        <v>330</v>
      </c>
      <c r="KCZ205" t="s">
        <v>330</v>
      </c>
      <c r="KDA205" t="s">
        <v>330</v>
      </c>
      <c r="KDB205" t="s">
        <v>330</v>
      </c>
      <c r="KDC205" t="s">
        <v>330</v>
      </c>
      <c r="KDD205" t="s">
        <v>330</v>
      </c>
      <c r="KDE205" t="s">
        <v>330</v>
      </c>
      <c r="KDF205" t="s">
        <v>330</v>
      </c>
      <c r="KDG205" t="s">
        <v>330</v>
      </c>
      <c r="KDH205" t="s">
        <v>330</v>
      </c>
      <c r="KDI205" t="s">
        <v>330</v>
      </c>
      <c r="KDJ205" t="s">
        <v>330</v>
      </c>
      <c r="KDK205" t="s">
        <v>330</v>
      </c>
      <c r="KDL205" t="s">
        <v>330</v>
      </c>
      <c r="KDM205" t="s">
        <v>330</v>
      </c>
      <c r="KDN205" t="s">
        <v>330</v>
      </c>
      <c r="KDO205" t="s">
        <v>330</v>
      </c>
      <c r="KDP205" t="s">
        <v>330</v>
      </c>
      <c r="KDQ205" t="s">
        <v>330</v>
      </c>
      <c r="KDR205" t="s">
        <v>330</v>
      </c>
      <c r="KDS205" t="s">
        <v>330</v>
      </c>
      <c r="KDT205" t="s">
        <v>330</v>
      </c>
      <c r="KDU205" t="s">
        <v>330</v>
      </c>
      <c r="KDV205" t="s">
        <v>330</v>
      </c>
      <c r="KDW205" t="s">
        <v>330</v>
      </c>
      <c r="KDX205" t="s">
        <v>330</v>
      </c>
      <c r="KDY205" t="s">
        <v>330</v>
      </c>
      <c r="KDZ205" t="s">
        <v>330</v>
      </c>
      <c r="KEA205" t="s">
        <v>330</v>
      </c>
      <c r="KEB205" t="s">
        <v>330</v>
      </c>
      <c r="KEC205" t="s">
        <v>330</v>
      </c>
      <c r="KED205" t="s">
        <v>330</v>
      </c>
      <c r="KEE205" t="s">
        <v>330</v>
      </c>
      <c r="KEF205" t="s">
        <v>330</v>
      </c>
      <c r="KEG205" t="s">
        <v>330</v>
      </c>
      <c r="KEH205" t="s">
        <v>330</v>
      </c>
      <c r="KEI205" t="s">
        <v>330</v>
      </c>
      <c r="KEJ205" t="s">
        <v>330</v>
      </c>
      <c r="KEK205" t="s">
        <v>330</v>
      </c>
      <c r="KEL205" t="s">
        <v>330</v>
      </c>
      <c r="KEM205" t="s">
        <v>330</v>
      </c>
      <c r="KEN205" t="s">
        <v>330</v>
      </c>
      <c r="KEO205" t="s">
        <v>330</v>
      </c>
      <c r="KEP205" t="s">
        <v>330</v>
      </c>
      <c r="KEQ205" t="s">
        <v>330</v>
      </c>
      <c r="KER205" t="s">
        <v>330</v>
      </c>
      <c r="KES205" t="s">
        <v>330</v>
      </c>
      <c r="KET205" t="s">
        <v>330</v>
      </c>
      <c r="KEU205" t="s">
        <v>330</v>
      </c>
      <c r="KEV205" t="s">
        <v>330</v>
      </c>
      <c r="KEW205" t="s">
        <v>330</v>
      </c>
      <c r="KEX205" t="s">
        <v>330</v>
      </c>
      <c r="KEY205" t="s">
        <v>330</v>
      </c>
      <c r="KEZ205" t="s">
        <v>330</v>
      </c>
      <c r="KFA205" t="s">
        <v>330</v>
      </c>
      <c r="KFB205" t="s">
        <v>330</v>
      </c>
      <c r="KFC205" t="s">
        <v>330</v>
      </c>
      <c r="KFD205" t="s">
        <v>330</v>
      </c>
      <c r="KFE205" t="s">
        <v>330</v>
      </c>
      <c r="KFF205" t="s">
        <v>330</v>
      </c>
      <c r="KFG205" t="s">
        <v>330</v>
      </c>
      <c r="KFH205" t="s">
        <v>330</v>
      </c>
      <c r="KFI205" t="s">
        <v>330</v>
      </c>
      <c r="KFJ205" t="s">
        <v>330</v>
      </c>
      <c r="KFK205" t="s">
        <v>330</v>
      </c>
      <c r="KFL205" t="s">
        <v>330</v>
      </c>
      <c r="KFM205" t="s">
        <v>330</v>
      </c>
      <c r="KFN205" t="s">
        <v>330</v>
      </c>
      <c r="KFO205" t="s">
        <v>330</v>
      </c>
      <c r="KFP205" t="s">
        <v>330</v>
      </c>
      <c r="KFQ205" t="s">
        <v>330</v>
      </c>
      <c r="KFR205" t="s">
        <v>330</v>
      </c>
      <c r="KFS205" t="s">
        <v>330</v>
      </c>
      <c r="KFT205" t="s">
        <v>330</v>
      </c>
      <c r="KFU205" t="s">
        <v>330</v>
      </c>
      <c r="KFV205" t="s">
        <v>330</v>
      </c>
      <c r="KFW205" t="s">
        <v>330</v>
      </c>
      <c r="KFX205" t="s">
        <v>330</v>
      </c>
      <c r="KFY205" t="s">
        <v>330</v>
      </c>
      <c r="KFZ205" t="s">
        <v>330</v>
      </c>
      <c r="KGA205" t="s">
        <v>330</v>
      </c>
      <c r="KGB205" t="s">
        <v>330</v>
      </c>
      <c r="KGC205" t="s">
        <v>330</v>
      </c>
      <c r="KGD205" t="s">
        <v>330</v>
      </c>
      <c r="KGE205" t="s">
        <v>330</v>
      </c>
      <c r="KGF205" t="s">
        <v>330</v>
      </c>
      <c r="KGG205" t="s">
        <v>330</v>
      </c>
      <c r="KGH205" t="s">
        <v>330</v>
      </c>
      <c r="KGI205" t="s">
        <v>330</v>
      </c>
      <c r="KGJ205" t="s">
        <v>330</v>
      </c>
      <c r="KGK205" t="s">
        <v>330</v>
      </c>
      <c r="KGL205" t="s">
        <v>330</v>
      </c>
      <c r="KGM205" t="s">
        <v>330</v>
      </c>
      <c r="KGN205" t="s">
        <v>330</v>
      </c>
      <c r="KGO205" t="s">
        <v>330</v>
      </c>
      <c r="KGP205" t="s">
        <v>330</v>
      </c>
      <c r="KGQ205" t="s">
        <v>330</v>
      </c>
      <c r="KGR205" t="s">
        <v>330</v>
      </c>
      <c r="KGS205" t="s">
        <v>330</v>
      </c>
      <c r="KGT205" t="s">
        <v>330</v>
      </c>
      <c r="KGU205" t="s">
        <v>330</v>
      </c>
      <c r="KGV205" t="s">
        <v>330</v>
      </c>
      <c r="KGW205" t="s">
        <v>330</v>
      </c>
      <c r="KGX205" t="s">
        <v>330</v>
      </c>
      <c r="KGY205" t="s">
        <v>330</v>
      </c>
      <c r="KGZ205" t="s">
        <v>330</v>
      </c>
      <c r="KHA205" t="s">
        <v>330</v>
      </c>
      <c r="KHB205" t="s">
        <v>330</v>
      </c>
      <c r="KHC205" t="s">
        <v>330</v>
      </c>
      <c r="KHD205" t="s">
        <v>330</v>
      </c>
      <c r="KHE205" t="s">
        <v>330</v>
      </c>
      <c r="KHF205" t="s">
        <v>330</v>
      </c>
      <c r="KHG205" t="s">
        <v>330</v>
      </c>
      <c r="KHH205" t="s">
        <v>330</v>
      </c>
      <c r="KHI205" t="s">
        <v>330</v>
      </c>
      <c r="KHJ205" t="s">
        <v>330</v>
      </c>
      <c r="KHK205" t="s">
        <v>330</v>
      </c>
      <c r="KHL205" t="s">
        <v>330</v>
      </c>
      <c r="KHM205" t="s">
        <v>330</v>
      </c>
      <c r="KHN205" t="s">
        <v>330</v>
      </c>
      <c r="KHO205" t="s">
        <v>330</v>
      </c>
      <c r="KHP205" t="s">
        <v>330</v>
      </c>
      <c r="KHQ205" t="s">
        <v>330</v>
      </c>
      <c r="KHR205" t="s">
        <v>330</v>
      </c>
      <c r="KHS205" t="s">
        <v>330</v>
      </c>
      <c r="KHT205" t="s">
        <v>330</v>
      </c>
      <c r="KHU205" t="s">
        <v>330</v>
      </c>
      <c r="KHV205" t="s">
        <v>330</v>
      </c>
      <c r="KHW205" t="s">
        <v>330</v>
      </c>
      <c r="KHX205" t="s">
        <v>330</v>
      </c>
      <c r="KHY205" t="s">
        <v>330</v>
      </c>
      <c r="KHZ205" t="s">
        <v>330</v>
      </c>
      <c r="KIA205" t="s">
        <v>330</v>
      </c>
      <c r="KIB205" t="s">
        <v>330</v>
      </c>
      <c r="KIC205" t="s">
        <v>330</v>
      </c>
      <c r="KID205" t="s">
        <v>330</v>
      </c>
      <c r="KIE205" t="s">
        <v>330</v>
      </c>
      <c r="KIF205" t="s">
        <v>330</v>
      </c>
      <c r="KIG205" t="s">
        <v>330</v>
      </c>
      <c r="KIH205" t="s">
        <v>330</v>
      </c>
      <c r="KII205" t="s">
        <v>330</v>
      </c>
      <c r="KIJ205" t="s">
        <v>330</v>
      </c>
      <c r="KIK205" t="s">
        <v>330</v>
      </c>
      <c r="KIL205" t="s">
        <v>330</v>
      </c>
      <c r="KIM205" t="s">
        <v>330</v>
      </c>
      <c r="KIN205" t="s">
        <v>330</v>
      </c>
      <c r="KIO205" t="s">
        <v>330</v>
      </c>
      <c r="KIP205" t="s">
        <v>330</v>
      </c>
      <c r="KIQ205" t="s">
        <v>330</v>
      </c>
      <c r="KIR205" t="s">
        <v>330</v>
      </c>
      <c r="KIS205" t="s">
        <v>330</v>
      </c>
      <c r="KIT205" t="s">
        <v>330</v>
      </c>
      <c r="KIU205" t="s">
        <v>330</v>
      </c>
      <c r="KIV205" t="s">
        <v>330</v>
      </c>
      <c r="KIW205" t="s">
        <v>330</v>
      </c>
      <c r="KIX205" t="s">
        <v>330</v>
      </c>
      <c r="KIY205" t="s">
        <v>330</v>
      </c>
      <c r="KIZ205" t="s">
        <v>330</v>
      </c>
      <c r="KJA205" t="s">
        <v>330</v>
      </c>
      <c r="KJB205" t="s">
        <v>330</v>
      </c>
      <c r="KJC205" t="s">
        <v>330</v>
      </c>
      <c r="KJD205" t="s">
        <v>330</v>
      </c>
      <c r="KJE205" t="s">
        <v>330</v>
      </c>
      <c r="KJF205" t="s">
        <v>330</v>
      </c>
      <c r="KJG205" t="s">
        <v>330</v>
      </c>
      <c r="KJH205" t="s">
        <v>330</v>
      </c>
      <c r="KJI205" t="s">
        <v>330</v>
      </c>
      <c r="KJJ205" t="s">
        <v>330</v>
      </c>
      <c r="KJK205" t="s">
        <v>330</v>
      </c>
      <c r="KJL205" t="s">
        <v>330</v>
      </c>
      <c r="KJM205" t="s">
        <v>330</v>
      </c>
      <c r="KJN205" t="s">
        <v>330</v>
      </c>
      <c r="KJO205" t="s">
        <v>330</v>
      </c>
      <c r="KJP205" t="s">
        <v>330</v>
      </c>
      <c r="KJQ205" t="s">
        <v>330</v>
      </c>
      <c r="KJR205" t="s">
        <v>330</v>
      </c>
      <c r="KJS205" t="s">
        <v>330</v>
      </c>
      <c r="KJT205" t="s">
        <v>330</v>
      </c>
      <c r="KJU205" t="s">
        <v>330</v>
      </c>
      <c r="KJV205" t="s">
        <v>330</v>
      </c>
      <c r="KJW205" t="s">
        <v>330</v>
      </c>
      <c r="KJX205" t="s">
        <v>330</v>
      </c>
      <c r="KJY205" t="s">
        <v>330</v>
      </c>
      <c r="KJZ205" t="s">
        <v>330</v>
      </c>
      <c r="KKA205" t="s">
        <v>330</v>
      </c>
      <c r="KKB205" t="s">
        <v>330</v>
      </c>
      <c r="KKC205" t="s">
        <v>330</v>
      </c>
      <c r="KKD205" t="s">
        <v>330</v>
      </c>
      <c r="KKE205" t="s">
        <v>330</v>
      </c>
      <c r="KKF205" t="s">
        <v>330</v>
      </c>
      <c r="KKG205" t="s">
        <v>330</v>
      </c>
      <c r="KKH205" t="s">
        <v>330</v>
      </c>
      <c r="KKI205" t="s">
        <v>330</v>
      </c>
      <c r="KKJ205" t="s">
        <v>330</v>
      </c>
      <c r="KKK205" t="s">
        <v>330</v>
      </c>
      <c r="KKL205" t="s">
        <v>330</v>
      </c>
      <c r="KKM205" t="s">
        <v>330</v>
      </c>
      <c r="KKN205" t="s">
        <v>330</v>
      </c>
      <c r="KKO205" t="s">
        <v>330</v>
      </c>
      <c r="KKP205" t="s">
        <v>330</v>
      </c>
      <c r="KKQ205" t="s">
        <v>330</v>
      </c>
      <c r="KKR205" t="s">
        <v>330</v>
      </c>
      <c r="KKS205" t="s">
        <v>330</v>
      </c>
      <c r="KKT205" t="s">
        <v>330</v>
      </c>
      <c r="KKU205" t="s">
        <v>330</v>
      </c>
      <c r="KKV205" t="s">
        <v>330</v>
      </c>
      <c r="KKW205" t="s">
        <v>330</v>
      </c>
      <c r="KKX205" t="s">
        <v>330</v>
      </c>
      <c r="KKY205" t="s">
        <v>330</v>
      </c>
      <c r="KKZ205" t="s">
        <v>330</v>
      </c>
      <c r="KLA205" t="s">
        <v>330</v>
      </c>
      <c r="KLB205" t="s">
        <v>330</v>
      </c>
      <c r="KLC205" t="s">
        <v>330</v>
      </c>
      <c r="KLD205" t="s">
        <v>330</v>
      </c>
      <c r="KLE205" t="s">
        <v>330</v>
      </c>
      <c r="KLF205" t="s">
        <v>330</v>
      </c>
      <c r="KLG205" t="s">
        <v>330</v>
      </c>
      <c r="KLH205" t="s">
        <v>330</v>
      </c>
      <c r="KLI205" t="s">
        <v>330</v>
      </c>
      <c r="KLJ205" t="s">
        <v>330</v>
      </c>
      <c r="KLK205" t="s">
        <v>330</v>
      </c>
      <c r="KLL205" t="s">
        <v>330</v>
      </c>
      <c r="KLM205" t="s">
        <v>330</v>
      </c>
      <c r="KLN205" t="s">
        <v>330</v>
      </c>
      <c r="KLO205" t="s">
        <v>330</v>
      </c>
      <c r="KLP205" t="s">
        <v>330</v>
      </c>
      <c r="KLQ205" t="s">
        <v>330</v>
      </c>
      <c r="KLR205" t="s">
        <v>330</v>
      </c>
      <c r="KLS205" t="s">
        <v>330</v>
      </c>
      <c r="KLT205" t="s">
        <v>330</v>
      </c>
      <c r="KLU205" t="s">
        <v>330</v>
      </c>
      <c r="KLV205" t="s">
        <v>330</v>
      </c>
      <c r="KLW205" t="s">
        <v>330</v>
      </c>
      <c r="KLX205" t="s">
        <v>330</v>
      </c>
      <c r="KLY205" t="s">
        <v>330</v>
      </c>
      <c r="KLZ205" t="s">
        <v>330</v>
      </c>
      <c r="KMA205" t="s">
        <v>330</v>
      </c>
      <c r="KMB205" t="s">
        <v>330</v>
      </c>
      <c r="KMC205" t="s">
        <v>330</v>
      </c>
      <c r="KMD205" t="s">
        <v>330</v>
      </c>
      <c r="KME205" t="s">
        <v>330</v>
      </c>
      <c r="KMF205" t="s">
        <v>330</v>
      </c>
      <c r="KMG205" t="s">
        <v>330</v>
      </c>
      <c r="KMH205" t="s">
        <v>330</v>
      </c>
      <c r="KMI205" t="s">
        <v>330</v>
      </c>
      <c r="KMJ205" t="s">
        <v>330</v>
      </c>
      <c r="KMK205" t="s">
        <v>330</v>
      </c>
      <c r="KML205" t="s">
        <v>330</v>
      </c>
      <c r="KMM205" t="s">
        <v>330</v>
      </c>
      <c r="KMN205" t="s">
        <v>330</v>
      </c>
      <c r="KMO205" t="s">
        <v>330</v>
      </c>
      <c r="KMP205" t="s">
        <v>330</v>
      </c>
      <c r="KMQ205" t="s">
        <v>330</v>
      </c>
      <c r="KMR205" t="s">
        <v>330</v>
      </c>
      <c r="KMS205" t="s">
        <v>330</v>
      </c>
      <c r="KMT205" t="s">
        <v>330</v>
      </c>
      <c r="KMU205" t="s">
        <v>330</v>
      </c>
      <c r="KMV205" t="s">
        <v>330</v>
      </c>
      <c r="KMW205" t="s">
        <v>330</v>
      </c>
      <c r="KMX205" t="s">
        <v>330</v>
      </c>
      <c r="KMY205" t="s">
        <v>330</v>
      </c>
      <c r="KMZ205" t="s">
        <v>330</v>
      </c>
      <c r="KNA205" t="s">
        <v>330</v>
      </c>
      <c r="KNB205" t="s">
        <v>330</v>
      </c>
      <c r="KNC205" t="s">
        <v>330</v>
      </c>
      <c r="KND205" t="s">
        <v>330</v>
      </c>
      <c r="KNE205" t="s">
        <v>330</v>
      </c>
      <c r="KNF205" t="s">
        <v>330</v>
      </c>
      <c r="KNG205" t="s">
        <v>330</v>
      </c>
      <c r="KNH205" t="s">
        <v>330</v>
      </c>
      <c r="KNI205" t="s">
        <v>330</v>
      </c>
      <c r="KNJ205" t="s">
        <v>330</v>
      </c>
      <c r="KNK205" t="s">
        <v>330</v>
      </c>
      <c r="KNL205" t="s">
        <v>330</v>
      </c>
      <c r="KNM205" t="s">
        <v>330</v>
      </c>
      <c r="KNN205" t="s">
        <v>330</v>
      </c>
      <c r="KNO205" t="s">
        <v>330</v>
      </c>
      <c r="KNP205" t="s">
        <v>330</v>
      </c>
      <c r="KNQ205" t="s">
        <v>330</v>
      </c>
      <c r="KNR205" t="s">
        <v>330</v>
      </c>
      <c r="KNS205" t="s">
        <v>330</v>
      </c>
      <c r="KNT205" t="s">
        <v>330</v>
      </c>
      <c r="KNU205" t="s">
        <v>330</v>
      </c>
      <c r="KNV205" t="s">
        <v>330</v>
      </c>
      <c r="KNW205" t="s">
        <v>330</v>
      </c>
      <c r="KNX205" t="s">
        <v>330</v>
      </c>
      <c r="KNY205" t="s">
        <v>330</v>
      </c>
      <c r="KNZ205" t="s">
        <v>330</v>
      </c>
      <c r="KOA205" t="s">
        <v>330</v>
      </c>
      <c r="KOB205" t="s">
        <v>330</v>
      </c>
      <c r="KOC205" t="s">
        <v>330</v>
      </c>
      <c r="KOD205" t="s">
        <v>330</v>
      </c>
      <c r="KOE205" t="s">
        <v>330</v>
      </c>
      <c r="KOF205" t="s">
        <v>330</v>
      </c>
      <c r="KOG205" t="s">
        <v>330</v>
      </c>
      <c r="KOH205" t="s">
        <v>330</v>
      </c>
      <c r="KOI205" t="s">
        <v>330</v>
      </c>
      <c r="KOJ205" t="s">
        <v>330</v>
      </c>
      <c r="KOK205" t="s">
        <v>330</v>
      </c>
      <c r="KOL205" t="s">
        <v>330</v>
      </c>
      <c r="KOM205" t="s">
        <v>330</v>
      </c>
      <c r="KON205" t="s">
        <v>330</v>
      </c>
      <c r="KOO205" t="s">
        <v>330</v>
      </c>
      <c r="KOP205" t="s">
        <v>330</v>
      </c>
      <c r="KOQ205" t="s">
        <v>330</v>
      </c>
      <c r="KOR205" t="s">
        <v>330</v>
      </c>
      <c r="KOS205" t="s">
        <v>330</v>
      </c>
      <c r="KOT205" t="s">
        <v>330</v>
      </c>
      <c r="KOU205" t="s">
        <v>330</v>
      </c>
      <c r="KOV205" t="s">
        <v>330</v>
      </c>
      <c r="KOW205" t="s">
        <v>330</v>
      </c>
      <c r="KOX205" t="s">
        <v>330</v>
      </c>
      <c r="KOY205" t="s">
        <v>330</v>
      </c>
      <c r="KOZ205" t="s">
        <v>330</v>
      </c>
      <c r="KPA205" t="s">
        <v>330</v>
      </c>
      <c r="KPB205" t="s">
        <v>330</v>
      </c>
      <c r="KPC205" t="s">
        <v>330</v>
      </c>
      <c r="KPD205" t="s">
        <v>330</v>
      </c>
      <c r="KPE205" t="s">
        <v>330</v>
      </c>
      <c r="KPF205" t="s">
        <v>330</v>
      </c>
      <c r="KPG205" t="s">
        <v>330</v>
      </c>
      <c r="KPH205" t="s">
        <v>330</v>
      </c>
      <c r="KPI205" t="s">
        <v>330</v>
      </c>
      <c r="KPJ205" t="s">
        <v>330</v>
      </c>
      <c r="KPK205" t="s">
        <v>330</v>
      </c>
      <c r="KPL205" t="s">
        <v>330</v>
      </c>
      <c r="KPM205" t="s">
        <v>330</v>
      </c>
      <c r="KPN205" t="s">
        <v>330</v>
      </c>
      <c r="KPO205" t="s">
        <v>330</v>
      </c>
      <c r="KPP205" t="s">
        <v>330</v>
      </c>
      <c r="KPQ205" t="s">
        <v>330</v>
      </c>
      <c r="KPR205" t="s">
        <v>330</v>
      </c>
      <c r="KPS205" t="s">
        <v>330</v>
      </c>
      <c r="KPT205" t="s">
        <v>330</v>
      </c>
      <c r="KPU205" t="s">
        <v>330</v>
      </c>
      <c r="KPV205" t="s">
        <v>330</v>
      </c>
      <c r="KPW205" t="s">
        <v>330</v>
      </c>
      <c r="KPX205" t="s">
        <v>330</v>
      </c>
      <c r="KPY205" t="s">
        <v>330</v>
      </c>
      <c r="KPZ205" t="s">
        <v>330</v>
      </c>
      <c r="KQA205" t="s">
        <v>330</v>
      </c>
      <c r="KQB205" t="s">
        <v>330</v>
      </c>
      <c r="KQC205" t="s">
        <v>330</v>
      </c>
      <c r="KQD205" t="s">
        <v>330</v>
      </c>
      <c r="KQE205" t="s">
        <v>330</v>
      </c>
      <c r="KQF205" t="s">
        <v>330</v>
      </c>
      <c r="KQG205" t="s">
        <v>330</v>
      </c>
      <c r="KQH205" t="s">
        <v>330</v>
      </c>
      <c r="KQI205" t="s">
        <v>330</v>
      </c>
      <c r="KQJ205" t="s">
        <v>330</v>
      </c>
      <c r="KQK205" t="s">
        <v>330</v>
      </c>
      <c r="KQL205" t="s">
        <v>330</v>
      </c>
      <c r="KQM205" t="s">
        <v>330</v>
      </c>
      <c r="KQN205" t="s">
        <v>330</v>
      </c>
      <c r="KQO205" t="s">
        <v>330</v>
      </c>
      <c r="KQP205" t="s">
        <v>330</v>
      </c>
      <c r="KQQ205" t="s">
        <v>330</v>
      </c>
      <c r="KQR205" t="s">
        <v>330</v>
      </c>
      <c r="KQS205" t="s">
        <v>330</v>
      </c>
      <c r="KQT205" t="s">
        <v>330</v>
      </c>
      <c r="KQU205" t="s">
        <v>330</v>
      </c>
      <c r="KQV205" t="s">
        <v>330</v>
      </c>
      <c r="KQW205" t="s">
        <v>330</v>
      </c>
      <c r="KQX205" t="s">
        <v>330</v>
      </c>
      <c r="KQY205" t="s">
        <v>330</v>
      </c>
      <c r="KQZ205" t="s">
        <v>330</v>
      </c>
      <c r="KRA205" t="s">
        <v>330</v>
      </c>
      <c r="KRB205" t="s">
        <v>330</v>
      </c>
      <c r="KRC205" t="s">
        <v>330</v>
      </c>
      <c r="KRD205" t="s">
        <v>330</v>
      </c>
      <c r="KRE205" t="s">
        <v>330</v>
      </c>
      <c r="KRF205" t="s">
        <v>330</v>
      </c>
      <c r="KRG205" t="s">
        <v>330</v>
      </c>
      <c r="KRH205" t="s">
        <v>330</v>
      </c>
      <c r="KRI205" t="s">
        <v>330</v>
      </c>
      <c r="KRJ205" t="s">
        <v>330</v>
      </c>
      <c r="KRK205" t="s">
        <v>330</v>
      </c>
      <c r="KRL205" t="s">
        <v>330</v>
      </c>
      <c r="KRM205" t="s">
        <v>330</v>
      </c>
      <c r="KRN205" t="s">
        <v>330</v>
      </c>
      <c r="KRO205" t="s">
        <v>330</v>
      </c>
      <c r="KRP205" t="s">
        <v>330</v>
      </c>
      <c r="KRQ205" t="s">
        <v>330</v>
      </c>
      <c r="KRR205" t="s">
        <v>330</v>
      </c>
      <c r="KRS205" t="s">
        <v>330</v>
      </c>
      <c r="KRT205" t="s">
        <v>330</v>
      </c>
      <c r="KRU205" t="s">
        <v>330</v>
      </c>
      <c r="KRV205" t="s">
        <v>330</v>
      </c>
      <c r="KRW205" t="s">
        <v>330</v>
      </c>
      <c r="KRX205" t="s">
        <v>330</v>
      </c>
      <c r="KRY205" t="s">
        <v>330</v>
      </c>
      <c r="KRZ205" t="s">
        <v>330</v>
      </c>
      <c r="KSA205" t="s">
        <v>330</v>
      </c>
      <c r="KSB205" t="s">
        <v>330</v>
      </c>
      <c r="KSC205" t="s">
        <v>330</v>
      </c>
      <c r="KSD205" t="s">
        <v>330</v>
      </c>
      <c r="KSE205" t="s">
        <v>330</v>
      </c>
      <c r="KSF205" t="s">
        <v>330</v>
      </c>
      <c r="KSG205" t="s">
        <v>330</v>
      </c>
      <c r="KSH205" t="s">
        <v>330</v>
      </c>
      <c r="KSI205" t="s">
        <v>330</v>
      </c>
      <c r="KSJ205" t="s">
        <v>330</v>
      </c>
      <c r="KSK205" t="s">
        <v>330</v>
      </c>
      <c r="KSL205" t="s">
        <v>330</v>
      </c>
      <c r="KSM205" t="s">
        <v>330</v>
      </c>
      <c r="KSN205" t="s">
        <v>330</v>
      </c>
      <c r="KSO205" t="s">
        <v>330</v>
      </c>
      <c r="KSP205" t="s">
        <v>330</v>
      </c>
      <c r="KSQ205" t="s">
        <v>330</v>
      </c>
      <c r="KSR205" t="s">
        <v>330</v>
      </c>
      <c r="KSS205" t="s">
        <v>330</v>
      </c>
      <c r="KST205" t="s">
        <v>330</v>
      </c>
      <c r="KSU205" t="s">
        <v>330</v>
      </c>
      <c r="KSV205" t="s">
        <v>330</v>
      </c>
      <c r="KSW205" t="s">
        <v>330</v>
      </c>
      <c r="KSX205" t="s">
        <v>330</v>
      </c>
      <c r="KSY205" t="s">
        <v>330</v>
      </c>
      <c r="KSZ205" t="s">
        <v>330</v>
      </c>
      <c r="KTA205" t="s">
        <v>330</v>
      </c>
      <c r="KTB205" t="s">
        <v>330</v>
      </c>
      <c r="KTC205" t="s">
        <v>330</v>
      </c>
      <c r="KTD205" t="s">
        <v>330</v>
      </c>
      <c r="KTE205" t="s">
        <v>330</v>
      </c>
      <c r="KTF205" t="s">
        <v>330</v>
      </c>
      <c r="KTG205" t="s">
        <v>330</v>
      </c>
      <c r="KTH205" t="s">
        <v>330</v>
      </c>
      <c r="KTI205" t="s">
        <v>330</v>
      </c>
      <c r="KTJ205" t="s">
        <v>330</v>
      </c>
      <c r="KTK205" t="s">
        <v>330</v>
      </c>
      <c r="KTL205" t="s">
        <v>330</v>
      </c>
      <c r="KTM205" t="s">
        <v>330</v>
      </c>
      <c r="KTN205" t="s">
        <v>330</v>
      </c>
      <c r="KTO205" t="s">
        <v>330</v>
      </c>
      <c r="KTP205" t="s">
        <v>330</v>
      </c>
      <c r="KTQ205" t="s">
        <v>330</v>
      </c>
      <c r="KTR205" t="s">
        <v>330</v>
      </c>
      <c r="KTS205" t="s">
        <v>330</v>
      </c>
      <c r="KTT205" t="s">
        <v>330</v>
      </c>
      <c r="KTU205" t="s">
        <v>330</v>
      </c>
      <c r="KTV205" t="s">
        <v>330</v>
      </c>
      <c r="KTW205" t="s">
        <v>330</v>
      </c>
      <c r="KTX205" t="s">
        <v>330</v>
      </c>
      <c r="KTY205" t="s">
        <v>330</v>
      </c>
      <c r="KTZ205" t="s">
        <v>330</v>
      </c>
      <c r="KUA205" t="s">
        <v>330</v>
      </c>
      <c r="KUB205" t="s">
        <v>330</v>
      </c>
      <c r="KUC205" t="s">
        <v>330</v>
      </c>
      <c r="KUD205" t="s">
        <v>330</v>
      </c>
      <c r="KUE205" t="s">
        <v>330</v>
      </c>
      <c r="KUF205" t="s">
        <v>330</v>
      </c>
      <c r="KUG205" t="s">
        <v>330</v>
      </c>
      <c r="KUH205" t="s">
        <v>330</v>
      </c>
      <c r="KUI205" t="s">
        <v>330</v>
      </c>
      <c r="KUJ205" t="s">
        <v>330</v>
      </c>
      <c r="KUK205" t="s">
        <v>330</v>
      </c>
      <c r="KUL205" t="s">
        <v>330</v>
      </c>
      <c r="KUM205" t="s">
        <v>330</v>
      </c>
      <c r="KUN205" t="s">
        <v>330</v>
      </c>
      <c r="KUO205" t="s">
        <v>330</v>
      </c>
      <c r="KUP205" t="s">
        <v>330</v>
      </c>
      <c r="KUQ205" t="s">
        <v>330</v>
      </c>
      <c r="KUR205" t="s">
        <v>330</v>
      </c>
      <c r="KUS205" t="s">
        <v>330</v>
      </c>
      <c r="KUT205" t="s">
        <v>330</v>
      </c>
      <c r="KUU205" t="s">
        <v>330</v>
      </c>
      <c r="KUV205" t="s">
        <v>330</v>
      </c>
      <c r="KUW205" t="s">
        <v>330</v>
      </c>
      <c r="KUX205" t="s">
        <v>330</v>
      </c>
      <c r="KUY205" t="s">
        <v>330</v>
      </c>
      <c r="KUZ205" t="s">
        <v>330</v>
      </c>
      <c r="KVA205" t="s">
        <v>330</v>
      </c>
      <c r="KVB205" t="s">
        <v>330</v>
      </c>
      <c r="KVC205" t="s">
        <v>330</v>
      </c>
      <c r="KVD205" t="s">
        <v>330</v>
      </c>
      <c r="KVE205" t="s">
        <v>330</v>
      </c>
      <c r="KVF205" t="s">
        <v>330</v>
      </c>
      <c r="KVG205" t="s">
        <v>330</v>
      </c>
      <c r="KVH205" t="s">
        <v>330</v>
      </c>
      <c r="KVI205" t="s">
        <v>330</v>
      </c>
      <c r="KVJ205" t="s">
        <v>330</v>
      </c>
      <c r="KVK205" t="s">
        <v>330</v>
      </c>
      <c r="KVL205" t="s">
        <v>330</v>
      </c>
      <c r="KVM205" t="s">
        <v>330</v>
      </c>
      <c r="KVN205" t="s">
        <v>330</v>
      </c>
      <c r="KVO205" t="s">
        <v>330</v>
      </c>
      <c r="KVP205" t="s">
        <v>330</v>
      </c>
      <c r="KVQ205" t="s">
        <v>330</v>
      </c>
      <c r="KVR205" t="s">
        <v>330</v>
      </c>
      <c r="KVS205" t="s">
        <v>330</v>
      </c>
      <c r="KVT205" t="s">
        <v>330</v>
      </c>
      <c r="KVU205" t="s">
        <v>330</v>
      </c>
      <c r="KVV205" t="s">
        <v>330</v>
      </c>
      <c r="KVW205" t="s">
        <v>330</v>
      </c>
      <c r="KVX205" t="s">
        <v>330</v>
      </c>
      <c r="KVY205" t="s">
        <v>330</v>
      </c>
      <c r="KVZ205" t="s">
        <v>330</v>
      </c>
      <c r="KWA205" t="s">
        <v>330</v>
      </c>
      <c r="KWB205" t="s">
        <v>330</v>
      </c>
      <c r="KWC205" t="s">
        <v>330</v>
      </c>
      <c r="KWD205" t="s">
        <v>330</v>
      </c>
      <c r="KWE205" t="s">
        <v>330</v>
      </c>
      <c r="KWF205" t="s">
        <v>330</v>
      </c>
      <c r="KWG205" t="s">
        <v>330</v>
      </c>
      <c r="KWH205" t="s">
        <v>330</v>
      </c>
      <c r="KWI205" t="s">
        <v>330</v>
      </c>
      <c r="KWJ205" t="s">
        <v>330</v>
      </c>
      <c r="KWK205" t="s">
        <v>330</v>
      </c>
      <c r="KWL205" t="s">
        <v>330</v>
      </c>
      <c r="KWM205" t="s">
        <v>330</v>
      </c>
      <c r="KWN205" t="s">
        <v>330</v>
      </c>
      <c r="KWO205" t="s">
        <v>330</v>
      </c>
      <c r="KWP205" t="s">
        <v>330</v>
      </c>
      <c r="KWQ205" t="s">
        <v>330</v>
      </c>
      <c r="KWR205" t="s">
        <v>330</v>
      </c>
      <c r="KWS205" t="s">
        <v>330</v>
      </c>
      <c r="KWT205" t="s">
        <v>330</v>
      </c>
      <c r="KWU205" t="s">
        <v>330</v>
      </c>
      <c r="KWV205" t="s">
        <v>330</v>
      </c>
      <c r="KWW205" t="s">
        <v>330</v>
      </c>
      <c r="KWX205" t="s">
        <v>330</v>
      </c>
      <c r="KWY205" t="s">
        <v>330</v>
      </c>
      <c r="KWZ205" t="s">
        <v>330</v>
      </c>
      <c r="KXA205" t="s">
        <v>330</v>
      </c>
      <c r="KXB205" t="s">
        <v>330</v>
      </c>
      <c r="KXC205" t="s">
        <v>330</v>
      </c>
      <c r="KXD205" t="s">
        <v>330</v>
      </c>
      <c r="KXE205" t="s">
        <v>330</v>
      </c>
      <c r="KXF205" t="s">
        <v>330</v>
      </c>
      <c r="KXG205" t="s">
        <v>330</v>
      </c>
      <c r="KXH205" t="s">
        <v>330</v>
      </c>
      <c r="KXI205" t="s">
        <v>330</v>
      </c>
      <c r="KXJ205" t="s">
        <v>330</v>
      </c>
      <c r="KXK205" t="s">
        <v>330</v>
      </c>
      <c r="KXL205" t="s">
        <v>330</v>
      </c>
      <c r="KXM205" t="s">
        <v>330</v>
      </c>
      <c r="KXN205" t="s">
        <v>330</v>
      </c>
      <c r="KXO205" t="s">
        <v>330</v>
      </c>
      <c r="KXP205" t="s">
        <v>330</v>
      </c>
      <c r="KXQ205" t="s">
        <v>330</v>
      </c>
      <c r="KXR205" t="s">
        <v>330</v>
      </c>
      <c r="KXS205" t="s">
        <v>330</v>
      </c>
      <c r="KXT205" t="s">
        <v>330</v>
      </c>
      <c r="KXU205" t="s">
        <v>330</v>
      </c>
      <c r="KXV205" t="s">
        <v>330</v>
      </c>
      <c r="KXW205" t="s">
        <v>330</v>
      </c>
      <c r="KXX205" t="s">
        <v>330</v>
      </c>
      <c r="KXY205" t="s">
        <v>330</v>
      </c>
      <c r="KXZ205" t="s">
        <v>330</v>
      </c>
      <c r="KYA205" t="s">
        <v>330</v>
      </c>
      <c r="KYB205" t="s">
        <v>330</v>
      </c>
      <c r="KYC205" t="s">
        <v>330</v>
      </c>
      <c r="KYD205" t="s">
        <v>330</v>
      </c>
      <c r="KYE205" t="s">
        <v>330</v>
      </c>
      <c r="KYF205" t="s">
        <v>330</v>
      </c>
      <c r="KYG205" t="s">
        <v>330</v>
      </c>
      <c r="KYH205" t="s">
        <v>330</v>
      </c>
      <c r="KYI205" t="s">
        <v>330</v>
      </c>
      <c r="KYJ205" t="s">
        <v>330</v>
      </c>
      <c r="KYK205" t="s">
        <v>330</v>
      </c>
      <c r="KYL205" t="s">
        <v>330</v>
      </c>
      <c r="KYM205" t="s">
        <v>330</v>
      </c>
      <c r="KYN205" t="s">
        <v>330</v>
      </c>
      <c r="KYO205" t="s">
        <v>330</v>
      </c>
      <c r="KYP205" t="s">
        <v>330</v>
      </c>
      <c r="KYQ205" t="s">
        <v>330</v>
      </c>
      <c r="KYR205" t="s">
        <v>330</v>
      </c>
      <c r="KYS205" t="s">
        <v>330</v>
      </c>
      <c r="KYT205" t="s">
        <v>330</v>
      </c>
      <c r="KYU205" t="s">
        <v>330</v>
      </c>
      <c r="KYV205" t="s">
        <v>330</v>
      </c>
      <c r="KYW205" t="s">
        <v>330</v>
      </c>
      <c r="KYX205" t="s">
        <v>330</v>
      </c>
      <c r="KYY205" t="s">
        <v>330</v>
      </c>
      <c r="KYZ205" t="s">
        <v>330</v>
      </c>
      <c r="KZA205" t="s">
        <v>330</v>
      </c>
      <c r="KZB205" t="s">
        <v>330</v>
      </c>
      <c r="KZC205" t="s">
        <v>330</v>
      </c>
      <c r="KZD205" t="s">
        <v>330</v>
      </c>
      <c r="KZE205" t="s">
        <v>330</v>
      </c>
      <c r="KZF205" t="s">
        <v>330</v>
      </c>
      <c r="KZG205" t="s">
        <v>330</v>
      </c>
      <c r="KZH205" t="s">
        <v>330</v>
      </c>
      <c r="KZI205" t="s">
        <v>330</v>
      </c>
      <c r="KZJ205" t="s">
        <v>330</v>
      </c>
      <c r="KZK205" t="s">
        <v>330</v>
      </c>
      <c r="KZL205" t="s">
        <v>330</v>
      </c>
      <c r="KZM205" t="s">
        <v>330</v>
      </c>
      <c r="KZN205" t="s">
        <v>330</v>
      </c>
      <c r="KZO205" t="s">
        <v>330</v>
      </c>
      <c r="KZP205" t="s">
        <v>330</v>
      </c>
      <c r="KZQ205" t="s">
        <v>330</v>
      </c>
      <c r="KZR205" t="s">
        <v>330</v>
      </c>
      <c r="KZS205" t="s">
        <v>330</v>
      </c>
      <c r="KZT205" t="s">
        <v>330</v>
      </c>
      <c r="KZU205" t="s">
        <v>330</v>
      </c>
      <c r="KZV205" t="s">
        <v>330</v>
      </c>
      <c r="KZW205" t="s">
        <v>330</v>
      </c>
      <c r="KZX205" t="s">
        <v>330</v>
      </c>
      <c r="KZY205" t="s">
        <v>330</v>
      </c>
      <c r="KZZ205" t="s">
        <v>330</v>
      </c>
      <c r="LAA205" t="s">
        <v>330</v>
      </c>
      <c r="LAB205" t="s">
        <v>330</v>
      </c>
      <c r="LAC205" t="s">
        <v>330</v>
      </c>
      <c r="LAD205" t="s">
        <v>330</v>
      </c>
      <c r="LAE205" t="s">
        <v>330</v>
      </c>
      <c r="LAF205" t="s">
        <v>330</v>
      </c>
      <c r="LAG205" t="s">
        <v>330</v>
      </c>
      <c r="LAH205" t="s">
        <v>330</v>
      </c>
      <c r="LAI205" t="s">
        <v>330</v>
      </c>
      <c r="LAJ205" t="s">
        <v>330</v>
      </c>
      <c r="LAK205" t="s">
        <v>330</v>
      </c>
      <c r="LAL205" t="s">
        <v>330</v>
      </c>
      <c r="LAM205" t="s">
        <v>330</v>
      </c>
      <c r="LAN205" t="s">
        <v>330</v>
      </c>
      <c r="LAO205" t="s">
        <v>330</v>
      </c>
      <c r="LAP205" t="s">
        <v>330</v>
      </c>
      <c r="LAQ205" t="s">
        <v>330</v>
      </c>
      <c r="LAR205" t="s">
        <v>330</v>
      </c>
      <c r="LAS205" t="s">
        <v>330</v>
      </c>
      <c r="LAT205" t="s">
        <v>330</v>
      </c>
      <c r="LAU205" t="s">
        <v>330</v>
      </c>
      <c r="LAV205" t="s">
        <v>330</v>
      </c>
      <c r="LAW205" t="s">
        <v>330</v>
      </c>
      <c r="LAX205" t="s">
        <v>330</v>
      </c>
      <c r="LAY205" t="s">
        <v>330</v>
      </c>
      <c r="LAZ205" t="s">
        <v>330</v>
      </c>
      <c r="LBA205" t="s">
        <v>330</v>
      </c>
      <c r="LBB205" t="s">
        <v>330</v>
      </c>
      <c r="LBC205" t="s">
        <v>330</v>
      </c>
      <c r="LBD205" t="s">
        <v>330</v>
      </c>
      <c r="LBE205" t="s">
        <v>330</v>
      </c>
      <c r="LBF205" t="s">
        <v>330</v>
      </c>
      <c r="LBG205" t="s">
        <v>330</v>
      </c>
      <c r="LBH205" t="s">
        <v>330</v>
      </c>
      <c r="LBI205" t="s">
        <v>330</v>
      </c>
      <c r="LBJ205" t="s">
        <v>330</v>
      </c>
      <c r="LBK205" t="s">
        <v>330</v>
      </c>
      <c r="LBL205" t="s">
        <v>330</v>
      </c>
      <c r="LBM205" t="s">
        <v>330</v>
      </c>
      <c r="LBN205" t="s">
        <v>330</v>
      </c>
      <c r="LBO205" t="s">
        <v>330</v>
      </c>
      <c r="LBP205" t="s">
        <v>330</v>
      </c>
      <c r="LBQ205" t="s">
        <v>330</v>
      </c>
      <c r="LBR205" t="s">
        <v>330</v>
      </c>
      <c r="LBS205" t="s">
        <v>330</v>
      </c>
      <c r="LBT205" t="s">
        <v>330</v>
      </c>
      <c r="LBU205" t="s">
        <v>330</v>
      </c>
      <c r="LBV205" t="s">
        <v>330</v>
      </c>
      <c r="LBW205" t="s">
        <v>330</v>
      </c>
      <c r="LBX205" t="s">
        <v>330</v>
      </c>
      <c r="LBY205" t="s">
        <v>330</v>
      </c>
      <c r="LBZ205" t="s">
        <v>330</v>
      </c>
      <c r="LCA205" t="s">
        <v>330</v>
      </c>
      <c r="LCB205" t="s">
        <v>330</v>
      </c>
      <c r="LCC205" t="s">
        <v>330</v>
      </c>
      <c r="LCD205" t="s">
        <v>330</v>
      </c>
      <c r="LCE205" t="s">
        <v>330</v>
      </c>
      <c r="LCF205" t="s">
        <v>330</v>
      </c>
      <c r="LCG205" t="s">
        <v>330</v>
      </c>
      <c r="LCH205" t="s">
        <v>330</v>
      </c>
      <c r="LCI205" t="s">
        <v>330</v>
      </c>
      <c r="LCJ205" t="s">
        <v>330</v>
      </c>
      <c r="LCK205" t="s">
        <v>330</v>
      </c>
      <c r="LCL205" t="s">
        <v>330</v>
      </c>
      <c r="LCM205" t="s">
        <v>330</v>
      </c>
      <c r="LCN205" t="s">
        <v>330</v>
      </c>
      <c r="LCO205" t="s">
        <v>330</v>
      </c>
      <c r="LCP205" t="s">
        <v>330</v>
      </c>
      <c r="LCQ205" t="s">
        <v>330</v>
      </c>
      <c r="LCR205" t="s">
        <v>330</v>
      </c>
      <c r="LCS205" t="s">
        <v>330</v>
      </c>
      <c r="LCT205" t="s">
        <v>330</v>
      </c>
      <c r="LCU205" t="s">
        <v>330</v>
      </c>
      <c r="LCV205" t="s">
        <v>330</v>
      </c>
      <c r="LCW205" t="s">
        <v>330</v>
      </c>
      <c r="LCX205" t="s">
        <v>330</v>
      </c>
      <c r="LCY205" t="s">
        <v>330</v>
      </c>
      <c r="LCZ205" t="s">
        <v>330</v>
      </c>
      <c r="LDA205" t="s">
        <v>330</v>
      </c>
      <c r="LDB205" t="s">
        <v>330</v>
      </c>
      <c r="LDC205" t="s">
        <v>330</v>
      </c>
      <c r="LDD205" t="s">
        <v>330</v>
      </c>
      <c r="LDE205" t="s">
        <v>330</v>
      </c>
      <c r="LDF205" t="s">
        <v>330</v>
      </c>
      <c r="LDG205" t="s">
        <v>330</v>
      </c>
      <c r="LDH205" t="s">
        <v>330</v>
      </c>
      <c r="LDI205" t="s">
        <v>330</v>
      </c>
      <c r="LDJ205" t="s">
        <v>330</v>
      </c>
      <c r="LDK205" t="s">
        <v>330</v>
      </c>
      <c r="LDL205" t="s">
        <v>330</v>
      </c>
      <c r="LDM205" t="s">
        <v>330</v>
      </c>
      <c r="LDN205" t="s">
        <v>330</v>
      </c>
      <c r="LDO205" t="s">
        <v>330</v>
      </c>
      <c r="LDP205" t="s">
        <v>330</v>
      </c>
      <c r="LDQ205" t="s">
        <v>330</v>
      </c>
      <c r="LDR205" t="s">
        <v>330</v>
      </c>
      <c r="LDS205" t="s">
        <v>330</v>
      </c>
      <c r="LDT205" t="s">
        <v>330</v>
      </c>
      <c r="LDU205" t="s">
        <v>330</v>
      </c>
      <c r="LDV205" t="s">
        <v>330</v>
      </c>
      <c r="LDW205" t="s">
        <v>330</v>
      </c>
      <c r="LDX205" t="s">
        <v>330</v>
      </c>
      <c r="LDY205" t="s">
        <v>330</v>
      </c>
      <c r="LDZ205" t="s">
        <v>330</v>
      </c>
      <c r="LEA205" t="s">
        <v>330</v>
      </c>
      <c r="LEB205" t="s">
        <v>330</v>
      </c>
      <c r="LEC205" t="s">
        <v>330</v>
      </c>
      <c r="LED205" t="s">
        <v>330</v>
      </c>
      <c r="LEE205" t="s">
        <v>330</v>
      </c>
      <c r="LEF205" t="s">
        <v>330</v>
      </c>
      <c r="LEG205" t="s">
        <v>330</v>
      </c>
      <c r="LEH205" t="s">
        <v>330</v>
      </c>
      <c r="LEI205" t="s">
        <v>330</v>
      </c>
      <c r="LEJ205" t="s">
        <v>330</v>
      </c>
      <c r="LEK205" t="s">
        <v>330</v>
      </c>
      <c r="LEL205" t="s">
        <v>330</v>
      </c>
      <c r="LEM205" t="s">
        <v>330</v>
      </c>
      <c r="LEN205" t="s">
        <v>330</v>
      </c>
      <c r="LEO205" t="s">
        <v>330</v>
      </c>
      <c r="LEP205" t="s">
        <v>330</v>
      </c>
      <c r="LEQ205" t="s">
        <v>330</v>
      </c>
      <c r="LER205" t="s">
        <v>330</v>
      </c>
      <c r="LES205" t="s">
        <v>330</v>
      </c>
      <c r="LET205" t="s">
        <v>330</v>
      </c>
      <c r="LEU205" t="s">
        <v>330</v>
      </c>
      <c r="LEV205" t="s">
        <v>330</v>
      </c>
      <c r="LEW205" t="s">
        <v>330</v>
      </c>
      <c r="LEX205" t="s">
        <v>330</v>
      </c>
      <c r="LEY205" t="s">
        <v>330</v>
      </c>
      <c r="LEZ205" t="s">
        <v>330</v>
      </c>
      <c r="LFA205" t="s">
        <v>330</v>
      </c>
      <c r="LFB205" t="s">
        <v>330</v>
      </c>
      <c r="LFC205" t="s">
        <v>330</v>
      </c>
      <c r="LFD205" t="s">
        <v>330</v>
      </c>
      <c r="LFE205" t="s">
        <v>330</v>
      </c>
      <c r="LFF205" t="s">
        <v>330</v>
      </c>
      <c r="LFG205" t="s">
        <v>330</v>
      </c>
      <c r="LFH205" t="s">
        <v>330</v>
      </c>
      <c r="LFI205" t="s">
        <v>330</v>
      </c>
      <c r="LFJ205" t="s">
        <v>330</v>
      </c>
      <c r="LFK205" t="s">
        <v>330</v>
      </c>
      <c r="LFL205" t="s">
        <v>330</v>
      </c>
      <c r="LFM205" t="s">
        <v>330</v>
      </c>
      <c r="LFN205" t="s">
        <v>330</v>
      </c>
      <c r="LFO205" t="s">
        <v>330</v>
      </c>
      <c r="LFP205" t="s">
        <v>330</v>
      </c>
      <c r="LFQ205" t="s">
        <v>330</v>
      </c>
      <c r="LFR205" t="s">
        <v>330</v>
      </c>
      <c r="LFS205" t="s">
        <v>330</v>
      </c>
      <c r="LFT205" t="s">
        <v>330</v>
      </c>
      <c r="LFU205" t="s">
        <v>330</v>
      </c>
      <c r="LFV205" t="s">
        <v>330</v>
      </c>
      <c r="LFW205" t="s">
        <v>330</v>
      </c>
      <c r="LFX205" t="s">
        <v>330</v>
      </c>
      <c r="LFY205" t="s">
        <v>330</v>
      </c>
      <c r="LFZ205" t="s">
        <v>330</v>
      </c>
      <c r="LGA205" t="s">
        <v>330</v>
      </c>
      <c r="LGB205" t="s">
        <v>330</v>
      </c>
      <c r="LGC205" t="s">
        <v>330</v>
      </c>
      <c r="LGD205" t="s">
        <v>330</v>
      </c>
      <c r="LGE205" t="s">
        <v>330</v>
      </c>
      <c r="LGF205" t="s">
        <v>330</v>
      </c>
      <c r="LGG205" t="s">
        <v>330</v>
      </c>
      <c r="LGH205" t="s">
        <v>330</v>
      </c>
      <c r="LGI205" t="s">
        <v>330</v>
      </c>
      <c r="LGJ205" t="s">
        <v>330</v>
      </c>
      <c r="LGK205" t="s">
        <v>330</v>
      </c>
      <c r="LGL205" t="s">
        <v>330</v>
      </c>
      <c r="LGM205" t="s">
        <v>330</v>
      </c>
      <c r="LGN205" t="s">
        <v>330</v>
      </c>
      <c r="LGO205" t="s">
        <v>330</v>
      </c>
      <c r="LGP205" t="s">
        <v>330</v>
      </c>
      <c r="LGQ205" t="s">
        <v>330</v>
      </c>
      <c r="LGR205" t="s">
        <v>330</v>
      </c>
      <c r="LGS205" t="s">
        <v>330</v>
      </c>
      <c r="LGT205" t="s">
        <v>330</v>
      </c>
      <c r="LGU205" t="s">
        <v>330</v>
      </c>
      <c r="LGV205" t="s">
        <v>330</v>
      </c>
      <c r="LGW205" t="s">
        <v>330</v>
      </c>
      <c r="LGX205" t="s">
        <v>330</v>
      </c>
      <c r="LGY205" t="s">
        <v>330</v>
      </c>
      <c r="LGZ205" t="s">
        <v>330</v>
      </c>
      <c r="LHA205" t="s">
        <v>330</v>
      </c>
      <c r="LHB205" t="s">
        <v>330</v>
      </c>
      <c r="LHC205" t="s">
        <v>330</v>
      </c>
      <c r="LHD205" t="s">
        <v>330</v>
      </c>
      <c r="LHE205" t="s">
        <v>330</v>
      </c>
      <c r="LHF205" t="s">
        <v>330</v>
      </c>
      <c r="LHG205" t="s">
        <v>330</v>
      </c>
      <c r="LHH205" t="s">
        <v>330</v>
      </c>
      <c r="LHI205" t="s">
        <v>330</v>
      </c>
      <c r="LHJ205" t="s">
        <v>330</v>
      </c>
      <c r="LHK205" t="s">
        <v>330</v>
      </c>
      <c r="LHL205" t="s">
        <v>330</v>
      </c>
      <c r="LHM205" t="s">
        <v>330</v>
      </c>
      <c r="LHN205" t="s">
        <v>330</v>
      </c>
      <c r="LHO205" t="s">
        <v>330</v>
      </c>
      <c r="LHP205" t="s">
        <v>330</v>
      </c>
      <c r="LHQ205" t="s">
        <v>330</v>
      </c>
      <c r="LHR205" t="s">
        <v>330</v>
      </c>
      <c r="LHS205" t="s">
        <v>330</v>
      </c>
      <c r="LHT205" t="s">
        <v>330</v>
      </c>
      <c r="LHU205" t="s">
        <v>330</v>
      </c>
      <c r="LHV205" t="s">
        <v>330</v>
      </c>
      <c r="LHW205" t="s">
        <v>330</v>
      </c>
      <c r="LHX205" t="s">
        <v>330</v>
      </c>
      <c r="LHY205" t="s">
        <v>330</v>
      </c>
      <c r="LHZ205" t="s">
        <v>330</v>
      </c>
      <c r="LIA205" t="s">
        <v>330</v>
      </c>
      <c r="LIB205" t="s">
        <v>330</v>
      </c>
      <c r="LIC205" t="s">
        <v>330</v>
      </c>
      <c r="LID205" t="s">
        <v>330</v>
      </c>
      <c r="LIE205" t="s">
        <v>330</v>
      </c>
      <c r="LIF205" t="s">
        <v>330</v>
      </c>
      <c r="LIG205" t="s">
        <v>330</v>
      </c>
      <c r="LIH205" t="s">
        <v>330</v>
      </c>
      <c r="LII205" t="s">
        <v>330</v>
      </c>
      <c r="LIJ205" t="s">
        <v>330</v>
      </c>
      <c r="LIK205" t="s">
        <v>330</v>
      </c>
      <c r="LIL205" t="s">
        <v>330</v>
      </c>
      <c r="LIM205" t="s">
        <v>330</v>
      </c>
      <c r="LIN205" t="s">
        <v>330</v>
      </c>
      <c r="LIO205" t="s">
        <v>330</v>
      </c>
      <c r="LIP205" t="s">
        <v>330</v>
      </c>
      <c r="LIQ205" t="s">
        <v>330</v>
      </c>
      <c r="LIR205" t="s">
        <v>330</v>
      </c>
      <c r="LIS205" t="s">
        <v>330</v>
      </c>
      <c r="LIT205" t="s">
        <v>330</v>
      </c>
      <c r="LIU205" t="s">
        <v>330</v>
      </c>
      <c r="LIV205" t="s">
        <v>330</v>
      </c>
      <c r="LIW205" t="s">
        <v>330</v>
      </c>
      <c r="LIX205" t="s">
        <v>330</v>
      </c>
      <c r="LIY205" t="s">
        <v>330</v>
      </c>
      <c r="LIZ205" t="s">
        <v>330</v>
      </c>
      <c r="LJA205" t="s">
        <v>330</v>
      </c>
      <c r="LJB205" t="s">
        <v>330</v>
      </c>
      <c r="LJC205" t="s">
        <v>330</v>
      </c>
      <c r="LJD205" t="s">
        <v>330</v>
      </c>
      <c r="LJE205" t="s">
        <v>330</v>
      </c>
      <c r="LJF205" t="s">
        <v>330</v>
      </c>
      <c r="LJG205" t="s">
        <v>330</v>
      </c>
      <c r="LJH205" t="s">
        <v>330</v>
      </c>
      <c r="LJI205" t="s">
        <v>330</v>
      </c>
      <c r="LJJ205" t="s">
        <v>330</v>
      </c>
      <c r="LJK205" t="s">
        <v>330</v>
      </c>
      <c r="LJL205" t="s">
        <v>330</v>
      </c>
      <c r="LJM205" t="s">
        <v>330</v>
      </c>
      <c r="LJN205" t="s">
        <v>330</v>
      </c>
      <c r="LJO205" t="s">
        <v>330</v>
      </c>
      <c r="LJP205" t="s">
        <v>330</v>
      </c>
      <c r="LJQ205" t="s">
        <v>330</v>
      </c>
      <c r="LJR205" t="s">
        <v>330</v>
      </c>
      <c r="LJS205" t="s">
        <v>330</v>
      </c>
      <c r="LJT205" t="s">
        <v>330</v>
      </c>
      <c r="LJU205" t="s">
        <v>330</v>
      </c>
      <c r="LJV205" t="s">
        <v>330</v>
      </c>
      <c r="LJW205" t="s">
        <v>330</v>
      </c>
      <c r="LJX205" t="s">
        <v>330</v>
      </c>
      <c r="LJY205" t="s">
        <v>330</v>
      </c>
      <c r="LJZ205" t="s">
        <v>330</v>
      </c>
      <c r="LKA205" t="s">
        <v>330</v>
      </c>
      <c r="LKB205" t="s">
        <v>330</v>
      </c>
      <c r="LKC205" t="s">
        <v>330</v>
      </c>
      <c r="LKD205" t="s">
        <v>330</v>
      </c>
      <c r="LKE205" t="s">
        <v>330</v>
      </c>
      <c r="LKF205" t="s">
        <v>330</v>
      </c>
      <c r="LKG205" t="s">
        <v>330</v>
      </c>
      <c r="LKH205" t="s">
        <v>330</v>
      </c>
      <c r="LKI205" t="s">
        <v>330</v>
      </c>
      <c r="LKJ205" t="s">
        <v>330</v>
      </c>
      <c r="LKK205" t="s">
        <v>330</v>
      </c>
      <c r="LKL205" t="s">
        <v>330</v>
      </c>
      <c r="LKM205" t="s">
        <v>330</v>
      </c>
      <c r="LKN205" t="s">
        <v>330</v>
      </c>
      <c r="LKO205" t="s">
        <v>330</v>
      </c>
      <c r="LKP205" t="s">
        <v>330</v>
      </c>
      <c r="LKQ205" t="s">
        <v>330</v>
      </c>
      <c r="LKR205" t="s">
        <v>330</v>
      </c>
      <c r="LKS205" t="s">
        <v>330</v>
      </c>
      <c r="LKT205" t="s">
        <v>330</v>
      </c>
      <c r="LKU205" t="s">
        <v>330</v>
      </c>
      <c r="LKV205" t="s">
        <v>330</v>
      </c>
      <c r="LKW205" t="s">
        <v>330</v>
      </c>
      <c r="LKX205" t="s">
        <v>330</v>
      </c>
      <c r="LKY205" t="s">
        <v>330</v>
      </c>
      <c r="LKZ205" t="s">
        <v>330</v>
      </c>
      <c r="LLA205" t="s">
        <v>330</v>
      </c>
      <c r="LLB205" t="s">
        <v>330</v>
      </c>
      <c r="LLC205" t="s">
        <v>330</v>
      </c>
      <c r="LLD205" t="s">
        <v>330</v>
      </c>
      <c r="LLE205" t="s">
        <v>330</v>
      </c>
      <c r="LLF205" t="s">
        <v>330</v>
      </c>
      <c r="LLG205" t="s">
        <v>330</v>
      </c>
      <c r="LLH205" t="s">
        <v>330</v>
      </c>
      <c r="LLI205" t="s">
        <v>330</v>
      </c>
      <c r="LLJ205" t="s">
        <v>330</v>
      </c>
      <c r="LLK205" t="s">
        <v>330</v>
      </c>
      <c r="LLL205" t="s">
        <v>330</v>
      </c>
      <c r="LLM205" t="s">
        <v>330</v>
      </c>
      <c r="LLN205" t="s">
        <v>330</v>
      </c>
      <c r="LLO205" t="s">
        <v>330</v>
      </c>
      <c r="LLP205" t="s">
        <v>330</v>
      </c>
      <c r="LLQ205" t="s">
        <v>330</v>
      </c>
      <c r="LLR205" t="s">
        <v>330</v>
      </c>
      <c r="LLS205" t="s">
        <v>330</v>
      </c>
      <c r="LLT205" t="s">
        <v>330</v>
      </c>
      <c r="LLU205" t="s">
        <v>330</v>
      </c>
      <c r="LLV205" t="s">
        <v>330</v>
      </c>
      <c r="LLW205" t="s">
        <v>330</v>
      </c>
      <c r="LLX205" t="s">
        <v>330</v>
      </c>
      <c r="LLY205" t="s">
        <v>330</v>
      </c>
      <c r="LLZ205" t="s">
        <v>330</v>
      </c>
      <c r="LMA205" t="s">
        <v>330</v>
      </c>
      <c r="LMB205" t="s">
        <v>330</v>
      </c>
      <c r="LMC205" t="s">
        <v>330</v>
      </c>
      <c r="LMD205" t="s">
        <v>330</v>
      </c>
      <c r="LME205" t="s">
        <v>330</v>
      </c>
      <c r="LMF205" t="s">
        <v>330</v>
      </c>
      <c r="LMG205" t="s">
        <v>330</v>
      </c>
      <c r="LMH205" t="s">
        <v>330</v>
      </c>
      <c r="LMI205" t="s">
        <v>330</v>
      </c>
      <c r="LMJ205" t="s">
        <v>330</v>
      </c>
      <c r="LMK205" t="s">
        <v>330</v>
      </c>
      <c r="LML205" t="s">
        <v>330</v>
      </c>
      <c r="LMM205" t="s">
        <v>330</v>
      </c>
      <c r="LMN205" t="s">
        <v>330</v>
      </c>
      <c r="LMO205" t="s">
        <v>330</v>
      </c>
      <c r="LMP205" t="s">
        <v>330</v>
      </c>
      <c r="LMQ205" t="s">
        <v>330</v>
      </c>
      <c r="LMR205" t="s">
        <v>330</v>
      </c>
      <c r="LMS205" t="s">
        <v>330</v>
      </c>
      <c r="LMT205" t="s">
        <v>330</v>
      </c>
      <c r="LMU205" t="s">
        <v>330</v>
      </c>
      <c r="LMV205" t="s">
        <v>330</v>
      </c>
      <c r="LMW205" t="s">
        <v>330</v>
      </c>
      <c r="LMX205" t="s">
        <v>330</v>
      </c>
      <c r="LMY205" t="s">
        <v>330</v>
      </c>
      <c r="LMZ205" t="s">
        <v>330</v>
      </c>
      <c r="LNA205" t="s">
        <v>330</v>
      </c>
      <c r="LNB205" t="s">
        <v>330</v>
      </c>
      <c r="LNC205" t="s">
        <v>330</v>
      </c>
      <c r="LND205" t="s">
        <v>330</v>
      </c>
      <c r="LNE205" t="s">
        <v>330</v>
      </c>
      <c r="LNF205" t="s">
        <v>330</v>
      </c>
      <c r="LNG205" t="s">
        <v>330</v>
      </c>
      <c r="LNH205" t="s">
        <v>330</v>
      </c>
      <c r="LNI205" t="s">
        <v>330</v>
      </c>
      <c r="LNJ205" t="s">
        <v>330</v>
      </c>
      <c r="LNK205" t="s">
        <v>330</v>
      </c>
      <c r="LNL205" t="s">
        <v>330</v>
      </c>
      <c r="LNM205" t="s">
        <v>330</v>
      </c>
      <c r="LNN205" t="s">
        <v>330</v>
      </c>
      <c r="LNO205" t="s">
        <v>330</v>
      </c>
      <c r="LNP205" t="s">
        <v>330</v>
      </c>
      <c r="LNQ205" t="s">
        <v>330</v>
      </c>
      <c r="LNR205" t="s">
        <v>330</v>
      </c>
      <c r="LNS205" t="s">
        <v>330</v>
      </c>
      <c r="LNT205" t="s">
        <v>330</v>
      </c>
      <c r="LNU205" t="s">
        <v>330</v>
      </c>
      <c r="LNV205" t="s">
        <v>330</v>
      </c>
      <c r="LNW205" t="s">
        <v>330</v>
      </c>
      <c r="LNX205" t="s">
        <v>330</v>
      </c>
      <c r="LNY205" t="s">
        <v>330</v>
      </c>
      <c r="LNZ205" t="s">
        <v>330</v>
      </c>
      <c r="LOA205" t="s">
        <v>330</v>
      </c>
      <c r="LOB205" t="s">
        <v>330</v>
      </c>
      <c r="LOC205" t="s">
        <v>330</v>
      </c>
      <c r="LOD205" t="s">
        <v>330</v>
      </c>
      <c r="LOE205" t="s">
        <v>330</v>
      </c>
      <c r="LOF205" t="s">
        <v>330</v>
      </c>
      <c r="LOG205" t="s">
        <v>330</v>
      </c>
      <c r="LOH205" t="s">
        <v>330</v>
      </c>
      <c r="LOI205" t="s">
        <v>330</v>
      </c>
      <c r="LOJ205" t="s">
        <v>330</v>
      </c>
      <c r="LOK205" t="s">
        <v>330</v>
      </c>
      <c r="LOL205" t="s">
        <v>330</v>
      </c>
      <c r="LOM205" t="s">
        <v>330</v>
      </c>
      <c r="LON205" t="s">
        <v>330</v>
      </c>
      <c r="LOO205" t="s">
        <v>330</v>
      </c>
      <c r="LOP205" t="s">
        <v>330</v>
      </c>
      <c r="LOQ205" t="s">
        <v>330</v>
      </c>
      <c r="LOR205" t="s">
        <v>330</v>
      </c>
      <c r="LOS205" t="s">
        <v>330</v>
      </c>
      <c r="LOT205" t="s">
        <v>330</v>
      </c>
      <c r="LOU205" t="s">
        <v>330</v>
      </c>
      <c r="LOV205" t="s">
        <v>330</v>
      </c>
      <c r="LOW205" t="s">
        <v>330</v>
      </c>
      <c r="LOX205" t="s">
        <v>330</v>
      </c>
      <c r="LOY205" t="s">
        <v>330</v>
      </c>
      <c r="LOZ205" t="s">
        <v>330</v>
      </c>
      <c r="LPA205" t="s">
        <v>330</v>
      </c>
      <c r="LPB205" t="s">
        <v>330</v>
      </c>
      <c r="LPC205" t="s">
        <v>330</v>
      </c>
      <c r="LPD205" t="s">
        <v>330</v>
      </c>
      <c r="LPE205" t="s">
        <v>330</v>
      </c>
      <c r="LPF205" t="s">
        <v>330</v>
      </c>
      <c r="LPG205" t="s">
        <v>330</v>
      </c>
      <c r="LPH205" t="s">
        <v>330</v>
      </c>
      <c r="LPI205" t="s">
        <v>330</v>
      </c>
      <c r="LPJ205" t="s">
        <v>330</v>
      </c>
      <c r="LPK205" t="s">
        <v>330</v>
      </c>
      <c r="LPL205" t="s">
        <v>330</v>
      </c>
      <c r="LPM205" t="s">
        <v>330</v>
      </c>
      <c r="LPN205" t="s">
        <v>330</v>
      </c>
      <c r="LPO205" t="s">
        <v>330</v>
      </c>
      <c r="LPP205" t="s">
        <v>330</v>
      </c>
      <c r="LPQ205" t="s">
        <v>330</v>
      </c>
      <c r="LPR205" t="s">
        <v>330</v>
      </c>
      <c r="LPS205" t="s">
        <v>330</v>
      </c>
      <c r="LPT205" t="s">
        <v>330</v>
      </c>
      <c r="LPU205" t="s">
        <v>330</v>
      </c>
      <c r="LPV205" t="s">
        <v>330</v>
      </c>
      <c r="LPW205" t="s">
        <v>330</v>
      </c>
      <c r="LPX205" t="s">
        <v>330</v>
      </c>
      <c r="LPY205" t="s">
        <v>330</v>
      </c>
      <c r="LPZ205" t="s">
        <v>330</v>
      </c>
      <c r="LQA205" t="s">
        <v>330</v>
      </c>
      <c r="LQB205" t="s">
        <v>330</v>
      </c>
      <c r="LQC205" t="s">
        <v>330</v>
      </c>
      <c r="LQD205" t="s">
        <v>330</v>
      </c>
      <c r="LQE205" t="s">
        <v>330</v>
      </c>
      <c r="LQF205" t="s">
        <v>330</v>
      </c>
      <c r="LQG205" t="s">
        <v>330</v>
      </c>
      <c r="LQH205" t="s">
        <v>330</v>
      </c>
      <c r="LQI205" t="s">
        <v>330</v>
      </c>
      <c r="LQJ205" t="s">
        <v>330</v>
      </c>
      <c r="LQK205" t="s">
        <v>330</v>
      </c>
      <c r="LQL205" t="s">
        <v>330</v>
      </c>
      <c r="LQM205" t="s">
        <v>330</v>
      </c>
      <c r="LQN205" t="s">
        <v>330</v>
      </c>
      <c r="LQO205" t="s">
        <v>330</v>
      </c>
      <c r="LQP205" t="s">
        <v>330</v>
      </c>
      <c r="LQQ205" t="s">
        <v>330</v>
      </c>
      <c r="LQR205" t="s">
        <v>330</v>
      </c>
      <c r="LQS205" t="s">
        <v>330</v>
      </c>
      <c r="LQT205" t="s">
        <v>330</v>
      </c>
      <c r="LQU205" t="s">
        <v>330</v>
      </c>
      <c r="LQV205" t="s">
        <v>330</v>
      </c>
      <c r="LQW205" t="s">
        <v>330</v>
      </c>
      <c r="LQX205" t="s">
        <v>330</v>
      </c>
      <c r="LQY205" t="s">
        <v>330</v>
      </c>
      <c r="LQZ205" t="s">
        <v>330</v>
      </c>
      <c r="LRA205" t="s">
        <v>330</v>
      </c>
      <c r="LRB205" t="s">
        <v>330</v>
      </c>
      <c r="LRC205" t="s">
        <v>330</v>
      </c>
      <c r="LRD205" t="s">
        <v>330</v>
      </c>
      <c r="LRE205" t="s">
        <v>330</v>
      </c>
      <c r="LRF205" t="s">
        <v>330</v>
      </c>
      <c r="LRG205" t="s">
        <v>330</v>
      </c>
      <c r="LRH205" t="s">
        <v>330</v>
      </c>
      <c r="LRI205" t="s">
        <v>330</v>
      </c>
      <c r="LRJ205" t="s">
        <v>330</v>
      </c>
      <c r="LRK205" t="s">
        <v>330</v>
      </c>
      <c r="LRL205" t="s">
        <v>330</v>
      </c>
      <c r="LRM205" t="s">
        <v>330</v>
      </c>
      <c r="LRN205" t="s">
        <v>330</v>
      </c>
      <c r="LRO205" t="s">
        <v>330</v>
      </c>
      <c r="LRP205" t="s">
        <v>330</v>
      </c>
      <c r="LRQ205" t="s">
        <v>330</v>
      </c>
      <c r="LRR205" t="s">
        <v>330</v>
      </c>
      <c r="LRS205" t="s">
        <v>330</v>
      </c>
      <c r="LRT205" t="s">
        <v>330</v>
      </c>
      <c r="LRU205" t="s">
        <v>330</v>
      </c>
      <c r="LRV205" t="s">
        <v>330</v>
      </c>
      <c r="LRW205" t="s">
        <v>330</v>
      </c>
      <c r="LRX205" t="s">
        <v>330</v>
      </c>
      <c r="LRY205" t="s">
        <v>330</v>
      </c>
      <c r="LRZ205" t="s">
        <v>330</v>
      </c>
      <c r="LSA205" t="s">
        <v>330</v>
      </c>
      <c r="LSB205" t="s">
        <v>330</v>
      </c>
      <c r="LSC205" t="s">
        <v>330</v>
      </c>
      <c r="LSD205" t="s">
        <v>330</v>
      </c>
      <c r="LSE205" t="s">
        <v>330</v>
      </c>
      <c r="LSF205" t="s">
        <v>330</v>
      </c>
      <c r="LSG205" t="s">
        <v>330</v>
      </c>
      <c r="LSH205" t="s">
        <v>330</v>
      </c>
      <c r="LSI205" t="s">
        <v>330</v>
      </c>
      <c r="LSJ205" t="s">
        <v>330</v>
      </c>
      <c r="LSK205" t="s">
        <v>330</v>
      </c>
      <c r="LSL205" t="s">
        <v>330</v>
      </c>
      <c r="LSM205" t="s">
        <v>330</v>
      </c>
      <c r="LSN205" t="s">
        <v>330</v>
      </c>
      <c r="LSO205" t="s">
        <v>330</v>
      </c>
      <c r="LSP205" t="s">
        <v>330</v>
      </c>
      <c r="LSQ205" t="s">
        <v>330</v>
      </c>
      <c r="LSR205" t="s">
        <v>330</v>
      </c>
      <c r="LSS205" t="s">
        <v>330</v>
      </c>
      <c r="LST205" t="s">
        <v>330</v>
      </c>
      <c r="LSU205" t="s">
        <v>330</v>
      </c>
      <c r="LSV205" t="s">
        <v>330</v>
      </c>
      <c r="LSW205" t="s">
        <v>330</v>
      </c>
      <c r="LSX205" t="s">
        <v>330</v>
      </c>
      <c r="LSY205" t="s">
        <v>330</v>
      </c>
      <c r="LSZ205" t="s">
        <v>330</v>
      </c>
      <c r="LTA205" t="s">
        <v>330</v>
      </c>
      <c r="LTB205" t="s">
        <v>330</v>
      </c>
      <c r="LTC205" t="s">
        <v>330</v>
      </c>
      <c r="LTD205" t="s">
        <v>330</v>
      </c>
      <c r="LTE205" t="s">
        <v>330</v>
      </c>
      <c r="LTF205" t="s">
        <v>330</v>
      </c>
      <c r="LTG205" t="s">
        <v>330</v>
      </c>
      <c r="LTH205" t="s">
        <v>330</v>
      </c>
      <c r="LTI205" t="s">
        <v>330</v>
      </c>
      <c r="LTJ205" t="s">
        <v>330</v>
      </c>
      <c r="LTK205" t="s">
        <v>330</v>
      </c>
      <c r="LTL205" t="s">
        <v>330</v>
      </c>
      <c r="LTM205" t="s">
        <v>330</v>
      </c>
      <c r="LTN205" t="s">
        <v>330</v>
      </c>
      <c r="LTO205" t="s">
        <v>330</v>
      </c>
      <c r="LTP205" t="s">
        <v>330</v>
      </c>
      <c r="LTQ205" t="s">
        <v>330</v>
      </c>
      <c r="LTR205" t="s">
        <v>330</v>
      </c>
      <c r="LTS205" t="s">
        <v>330</v>
      </c>
      <c r="LTT205" t="s">
        <v>330</v>
      </c>
      <c r="LTU205" t="s">
        <v>330</v>
      </c>
      <c r="LTV205" t="s">
        <v>330</v>
      </c>
      <c r="LTW205" t="s">
        <v>330</v>
      </c>
      <c r="LTX205" t="s">
        <v>330</v>
      </c>
      <c r="LTY205" t="s">
        <v>330</v>
      </c>
      <c r="LTZ205" t="s">
        <v>330</v>
      </c>
      <c r="LUA205" t="s">
        <v>330</v>
      </c>
      <c r="LUB205" t="s">
        <v>330</v>
      </c>
      <c r="LUC205" t="s">
        <v>330</v>
      </c>
      <c r="LUD205" t="s">
        <v>330</v>
      </c>
      <c r="LUE205" t="s">
        <v>330</v>
      </c>
      <c r="LUF205" t="s">
        <v>330</v>
      </c>
      <c r="LUG205" t="s">
        <v>330</v>
      </c>
      <c r="LUH205" t="s">
        <v>330</v>
      </c>
      <c r="LUI205" t="s">
        <v>330</v>
      </c>
      <c r="LUJ205" t="s">
        <v>330</v>
      </c>
      <c r="LUK205" t="s">
        <v>330</v>
      </c>
      <c r="LUL205" t="s">
        <v>330</v>
      </c>
      <c r="LUM205" t="s">
        <v>330</v>
      </c>
      <c r="LUN205" t="s">
        <v>330</v>
      </c>
      <c r="LUO205" t="s">
        <v>330</v>
      </c>
      <c r="LUP205" t="s">
        <v>330</v>
      </c>
      <c r="LUQ205" t="s">
        <v>330</v>
      </c>
      <c r="LUR205" t="s">
        <v>330</v>
      </c>
      <c r="LUS205" t="s">
        <v>330</v>
      </c>
      <c r="LUT205" t="s">
        <v>330</v>
      </c>
      <c r="LUU205" t="s">
        <v>330</v>
      </c>
      <c r="LUV205" t="s">
        <v>330</v>
      </c>
      <c r="LUW205" t="s">
        <v>330</v>
      </c>
      <c r="LUX205" t="s">
        <v>330</v>
      </c>
      <c r="LUY205" t="s">
        <v>330</v>
      </c>
      <c r="LUZ205" t="s">
        <v>330</v>
      </c>
      <c r="LVA205" t="s">
        <v>330</v>
      </c>
      <c r="LVB205" t="s">
        <v>330</v>
      </c>
      <c r="LVC205" t="s">
        <v>330</v>
      </c>
      <c r="LVD205" t="s">
        <v>330</v>
      </c>
      <c r="LVE205" t="s">
        <v>330</v>
      </c>
      <c r="LVF205" t="s">
        <v>330</v>
      </c>
      <c r="LVG205" t="s">
        <v>330</v>
      </c>
      <c r="LVH205" t="s">
        <v>330</v>
      </c>
      <c r="LVI205" t="s">
        <v>330</v>
      </c>
      <c r="LVJ205" t="s">
        <v>330</v>
      </c>
      <c r="LVK205" t="s">
        <v>330</v>
      </c>
      <c r="LVL205" t="s">
        <v>330</v>
      </c>
      <c r="LVM205" t="s">
        <v>330</v>
      </c>
      <c r="LVN205" t="s">
        <v>330</v>
      </c>
      <c r="LVO205" t="s">
        <v>330</v>
      </c>
      <c r="LVP205" t="s">
        <v>330</v>
      </c>
      <c r="LVQ205" t="s">
        <v>330</v>
      </c>
      <c r="LVR205" t="s">
        <v>330</v>
      </c>
      <c r="LVS205" t="s">
        <v>330</v>
      </c>
      <c r="LVT205" t="s">
        <v>330</v>
      </c>
      <c r="LVU205" t="s">
        <v>330</v>
      </c>
      <c r="LVV205" t="s">
        <v>330</v>
      </c>
      <c r="LVW205" t="s">
        <v>330</v>
      </c>
      <c r="LVX205" t="s">
        <v>330</v>
      </c>
      <c r="LVY205" t="s">
        <v>330</v>
      </c>
      <c r="LVZ205" t="s">
        <v>330</v>
      </c>
      <c r="LWA205" t="s">
        <v>330</v>
      </c>
      <c r="LWB205" t="s">
        <v>330</v>
      </c>
      <c r="LWC205" t="s">
        <v>330</v>
      </c>
      <c r="LWD205" t="s">
        <v>330</v>
      </c>
      <c r="LWE205" t="s">
        <v>330</v>
      </c>
      <c r="LWF205" t="s">
        <v>330</v>
      </c>
      <c r="LWG205" t="s">
        <v>330</v>
      </c>
      <c r="LWH205" t="s">
        <v>330</v>
      </c>
      <c r="LWI205" t="s">
        <v>330</v>
      </c>
      <c r="LWJ205" t="s">
        <v>330</v>
      </c>
      <c r="LWK205" t="s">
        <v>330</v>
      </c>
      <c r="LWL205" t="s">
        <v>330</v>
      </c>
      <c r="LWM205" t="s">
        <v>330</v>
      </c>
      <c r="LWN205" t="s">
        <v>330</v>
      </c>
      <c r="LWO205" t="s">
        <v>330</v>
      </c>
      <c r="LWP205" t="s">
        <v>330</v>
      </c>
      <c r="LWQ205" t="s">
        <v>330</v>
      </c>
      <c r="LWR205" t="s">
        <v>330</v>
      </c>
      <c r="LWS205" t="s">
        <v>330</v>
      </c>
      <c r="LWT205" t="s">
        <v>330</v>
      </c>
      <c r="LWU205" t="s">
        <v>330</v>
      </c>
      <c r="LWV205" t="s">
        <v>330</v>
      </c>
      <c r="LWW205" t="s">
        <v>330</v>
      </c>
      <c r="LWX205" t="s">
        <v>330</v>
      </c>
      <c r="LWY205" t="s">
        <v>330</v>
      </c>
      <c r="LWZ205" t="s">
        <v>330</v>
      </c>
      <c r="LXA205" t="s">
        <v>330</v>
      </c>
      <c r="LXB205" t="s">
        <v>330</v>
      </c>
      <c r="LXC205" t="s">
        <v>330</v>
      </c>
      <c r="LXD205" t="s">
        <v>330</v>
      </c>
      <c r="LXE205" t="s">
        <v>330</v>
      </c>
      <c r="LXF205" t="s">
        <v>330</v>
      </c>
      <c r="LXG205" t="s">
        <v>330</v>
      </c>
      <c r="LXH205" t="s">
        <v>330</v>
      </c>
      <c r="LXI205" t="s">
        <v>330</v>
      </c>
      <c r="LXJ205" t="s">
        <v>330</v>
      </c>
      <c r="LXK205" t="s">
        <v>330</v>
      </c>
      <c r="LXL205" t="s">
        <v>330</v>
      </c>
      <c r="LXM205" t="s">
        <v>330</v>
      </c>
      <c r="LXN205" t="s">
        <v>330</v>
      </c>
      <c r="LXO205" t="s">
        <v>330</v>
      </c>
      <c r="LXP205" t="s">
        <v>330</v>
      </c>
      <c r="LXQ205" t="s">
        <v>330</v>
      </c>
      <c r="LXR205" t="s">
        <v>330</v>
      </c>
      <c r="LXS205" t="s">
        <v>330</v>
      </c>
      <c r="LXT205" t="s">
        <v>330</v>
      </c>
      <c r="LXU205" t="s">
        <v>330</v>
      </c>
      <c r="LXV205" t="s">
        <v>330</v>
      </c>
      <c r="LXW205" t="s">
        <v>330</v>
      </c>
      <c r="LXX205" t="s">
        <v>330</v>
      </c>
      <c r="LXY205" t="s">
        <v>330</v>
      </c>
      <c r="LXZ205" t="s">
        <v>330</v>
      </c>
      <c r="LYA205" t="s">
        <v>330</v>
      </c>
      <c r="LYB205" t="s">
        <v>330</v>
      </c>
      <c r="LYC205" t="s">
        <v>330</v>
      </c>
      <c r="LYD205" t="s">
        <v>330</v>
      </c>
      <c r="LYE205" t="s">
        <v>330</v>
      </c>
      <c r="LYF205" t="s">
        <v>330</v>
      </c>
      <c r="LYG205" t="s">
        <v>330</v>
      </c>
      <c r="LYH205" t="s">
        <v>330</v>
      </c>
      <c r="LYI205" t="s">
        <v>330</v>
      </c>
      <c r="LYJ205" t="s">
        <v>330</v>
      </c>
      <c r="LYK205" t="s">
        <v>330</v>
      </c>
      <c r="LYL205" t="s">
        <v>330</v>
      </c>
      <c r="LYM205" t="s">
        <v>330</v>
      </c>
      <c r="LYN205" t="s">
        <v>330</v>
      </c>
      <c r="LYO205" t="s">
        <v>330</v>
      </c>
      <c r="LYP205" t="s">
        <v>330</v>
      </c>
      <c r="LYQ205" t="s">
        <v>330</v>
      </c>
      <c r="LYR205" t="s">
        <v>330</v>
      </c>
      <c r="LYS205" t="s">
        <v>330</v>
      </c>
      <c r="LYT205" t="s">
        <v>330</v>
      </c>
      <c r="LYU205" t="s">
        <v>330</v>
      </c>
      <c r="LYV205" t="s">
        <v>330</v>
      </c>
      <c r="LYW205" t="s">
        <v>330</v>
      </c>
      <c r="LYX205" t="s">
        <v>330</v>
      </c>
      <c r="LYY205" t="s">
        <v>330</v>
      </c>
      <c r="LYZ205" t="s">
        <v>330</v>
      </c>
      <c r="LZA205" t="s">
        <v>330</v>
      </c>
      <c r="LZB205" t="s">
        <v>330</v>
      </c>
      <c r="LZC205" t="s">
        <v>330</v>
      </c>
      <c r="LZD205" t="s">
        <v>330</v>
      </c>
      <c r="LZE205" t="s">
        <v>330</v>
      </c>
      <c r="LZF205" t="s">
        <v>330</v>
      </c>
      <c r="LZG205" t="s">
        <v>330</v>
      </c>
      <c r="LZH205" t="s">
        <v>330</v>
      </c>
      <c r="LZI205" t="s">
        <v>330</v>
      </c>
      <c r="LZJ205" t="s">
        <v>330</v>
      </c>
      <c r="LZK205" t="s">
        <v>330</v>
      </c>
      <c r="LZL205" t="s">
        <v>330</v>
      </c>
      <c r="LZM205" t="s">
        <v>330</v>
      </c>
      <c r="LZN205" t="s">
        <v>330</v>
      </c>
      <c r="LZO205" t="s">
        <v>330</v>
      </c>
      <c r="LZP205" t="s">
        <v>330</v>
      </c>
      <c r="LZQ205" t="s">
        <v>330</v>
      </c>
      <c r="LZR205" t="s">
        <v>330</v>
      </c>
      <c r="LZS205" t="s">
        <v>330</v>
      </c>
      <c r="LZT205" t="s">
        <v>330</v>
      </c>
      <c r="LZU205" t="s">
        <v>330</v>
      </c>
      <c r="LZV205" t="s">
        <v>330</v>
      </c>
      <c r="LZW205" t="s">
        <v>330</v>
      </c>
      <c r="LZX205" t="s">
        <v>330</v>
      </c>
      <c r="LZY205" t="s">
        <v>330</v>
      </c>
      <c r="LZZ205" t="s">
        <v>330</v>
      </c>
      <c r="MAA205" t="s">
        <v>330</v>
      </c>
      <c r="MAB205" t="s">
        <v>330</v>
      </c>
      <c r="MAC205" t="s">
        <v>330</v>
      </c>
      <c r="MAD205" t="s">
        <v>330</v>
      </c>
      <c r="MAE205" t="s">
        <v>330</v>
      </c>
      <c r="MAF205" t="s">
        <v>330</v>
      </c>
      <c r="MAG205" t="s">
        <v>330</v>
      </c>
      <c r="MAH205" t="s">
        <v>330</v>
      </c>
      <c r="MAI205" t="s">
        <v>330</v>
      </c>
      <c r="MAJ205" t="s">
        <v>330</v>
      </c>
      <c r="MAK205" t="s">
        <v>330</v>
      </c>
      <c r="MAL205" t="s">
        <v>330</v>
      </c>
      <c r="MAM205" t="s">
        <v>330</v>
      </c>
      <c r="MAN205" t="s">
        <v>330</v>
      </c>
      <c r="MAO205" t="s">
        <v>330</v>
      </c>
      <c r="MAP205" t="s">
        <v>330</v>
      </c>
      <c r="MAQ205" t="s">
        <v>330</v>
      </c>
      <c r="MAR205" t="s">
        <v>330</v>
      </c>
      <c r="MAS205" t="s">
        <v>330</v>
      </c>
      <c r="MAT205" t="s">
        <v>330</v>
      </c>
      <c r="MAU205" t="s">
        <v>330</v>
      </c>
      <c r="MAV205" t="s">
        <v>330</v>
      </c>
      <c r="MAW205" t="s">
        <v>330</v>
      </c>
      <c r="MAX205" t="s">
        <v>330</v>
      </c>
      <c r="MAY205" t="s">
        <v>330</v>
      </c>
      <c r="MAZ205" t="s">
        <v>330</v>
      </c>
      <c r="MBA205" t="s">
        <v>330</v>
      </c>
      <c r="MBB205" t="s">
        <v>330</v>
      </c>
      <c r="MBC205" t="s">
        <v>330</v>
      </c>
      <c r="MBD205" t="s">
        <v>330</v>
      </c>
      <c r="MBE205" t="s">
        <v>330</v>
      </c>
      <c r="MBF205" t="s">
        <v>330</v>
      </c>
      <c r="MBG205" t="s">
        <v>330</v>
      </c>
      <c r="MBH205" t="s">
        <v>330</v>
      </c>
      <c r="MBI205" t="s">
        <v>330</v>
      </c>
      <c r="MBJ205" t="s">
        <v>330</v>
      </c>
      <c r="MBK205" t="s">
        <v>330</v>
      </c>
      <c r="MBL205" t="s">
        <v>330</v>
      </c>
      <c r="MBM205" t="s">
        <v>330</v>
      </c>
      <c r="MBN205" t="s">
        <v>330</v>
      </c>
      <c r="MBO205" t="s">
        <v>330</v>
      </c>
      <c r="MBP205" t="s">
        <v>330</v>
      </c>
      <c r="MBQ205" t="s">
        <v>330</v>
      </c>
      <c r="MBR205" t="s">
        <v>330</v>
      </c>
      <c r="MBS205" t="s">
        <v>330</v>
      </c>
      <c r="MBT205" t="s">
        <v>330</v>
      </c>
      <c r="MBU205" t="s">
        <v>330</v>
      </c>
      <c r="MBV205" t="s">
        <v>330</v>
      </c>
      <c r="MBW205" t="s">
        <v>330</v>
      </c>
      <c r="MBX205" t="s">
        <v>330</v>
      </c>
      <c r="MBY205" t="s">
        <v>330</v>
      </c>
      <c r="MBZ205" t="s">
        <v>330</v>
      </c>
      <c r="MCA205" t="s">
        <v>330</v>
      </c>
      <c r="MCB205" t="s">
        <v>330</v>
      </c>
      <c r="MCC205" t="s">
        <v>330</v>
      </c>
      <c r="MCD205" t="s">
        <v>330</v>
      </c>
      <c r="MCE205" t="s">
        <v>330</v>
      </c>
      <c r="MCF205" t="s">
        <v>330</v>
      </c>
      <c r="MCG205" t="s">
        <v>330</v>
      </c>
      <c r="MCH205" t="s">
        <v>330</v>
      </c>
      <c r="MCI205" t="s">
        <v>330</v>
      </c>
      <c r="MCJ205" t="s">
        <v>330</v>
      </c>
      <c r="MCK205" t="s">
        <v>330</v>
      </c>
      <c r="MCL205" t="s">
        <v>330</v>
      </c>
      <c r="MCM205" t="s">
        <v>330</v>
      </c>
      <c r="MCN205" t="s">
        <v>330</v>
      </c>
      <c r="MCO205" t="s">
        <v>330</v>
      </c>
      <c r="MCP205" t="s">
        <v>330</v>
      </c>
      <c r="MCQ205" t="s">
        <v>330</v>
      </c>
      <c r="MCR205" t="s">
        <v>330</v>
      </c>
      <c r="MCS205" t="s">
        <v>330</v>
      </c>
      <c r="MCT205" t="s">
        <v>330</v>
      </c>
      <c r="MCU205" t="s">
        <v>330</v>
      </c>
      <c r="MCV205" t="s">
        <v>330</v>
      </c>
      <c r="MCW205" t="s">
        <v>330</v>
      </c>
      <c r="MCX205" t="s">
        <v>330</v>
      </c>
      <c r="MCY205" t="s">
        <v>330</v>
      </c>
      <c r="MCZ205" t="s">
        <v>330</v>
      </c>
      <c r="MDA205" t="s">
        <v>330</v>
      </c>
      <c r="MDB205" t="s">
        <v>330</v>
      </c>
      <c r="MDC205" t="s">
        <v>330</v>
      </c>
      <c r="MDD205" t="s">
        <v>330</v>
      </c>
      <c r="MDE205" t="s">
        <v>330</v>
      </c>
      <c r="MDF205" t="s">
        <v>330</v>
      </c>
      <c r="MDG205" t="s">
        <v>330</v>
      </c>
      <c r="MDH205" t="s">
        <v>330</v>
      </c>
      <c r="MDI205" t="s">
        <v>330</v>
      </c>
      <c r="MDJ205" t="s">
        <v>330</v>
      </c>
      <c r="MDK205" t="s">
        <v>330</v>
      </c>
      <c r="MDL205" t="s">
        <v>330</v>
      </c>
      <c r="MDM205" t="s">
        <v>330</v>
      </c>
      <c r="MDN205" t="s">
        <v>330</v>
      </c>
      <c r="MDO205" t="s">
        <v>330</v>
      </c>
      <c r="MDP205" t="s">
        <v>330</v>
      </c>
      <c r="MDQ205" t="s">
        <v>330</v>
      </c>
      <c r="MDR205" t="s">
        <v>330</v>
      </c>
      <c r="MDS205" t="s">
        <v>330</v>
      </c>
      <c r="MDT205" t="s">
        <v>330</v>
      </c>
      <c r="MDU205" t="s">
        <v>330</v>
      </c>
      <c r="MDV205" t="s">
        <v>330</v>
      </c>
      <c r="MDW205" t="s">
        <v>330</v>
      </c>
      <c r="MDX205" t="s">
        <v>330</v>
      </c>
      <c r="MDY205" t="s">
        <v>330</v>
      </c>
      <c r="MDZ205" t="s">
        <v>330</v>
      </c>
      <c r="MEA205" t="s">
        <v>330</v>
      </c>
      <c r="MEB205" t="s">
        <v>330</v>
      </c>
      <c r="MEC205" t="s">
        <v>330</v>
      </c>
      <c r="MED205" t="s">
        <v>330</v>
      </c>
      <c r="MEE205" t="s">
        <v>330</v>
      </c>
      <c r="MEF205" t="s">
        <v>330</v>
      </c>
      <c r="MEG205" t="s">
        <v>330</v>
      </c>
      <c r="MEH205" t="s">
        <v>330</v>
      </c>
      <c r="MEI205" t="s">
        <v>330</v>
      </c>
      <c r="MEJ205" t="s">
        <v>330</v>
      </c>
      <c r="MEK205" t="s">
        <v>330</v>
      </c>
      <c r="MEL205" t="s">
        <v>330</v>
      </c>
      <c r="MEM205" t="s">
        <v>330</v>
      </c>
      <c r="MEN205" t="s">
        <v>330</v>
      </c>
      <c r="MEO205" t="s">
        <v>330</v>
      </c>
      <c r="MEP205" t="s">
        <v>330</v>
      </c>
      <c r="MEQ205" t="s">
        <v>330</v>
      </c>
      <c r="MER205" t="s">
        <v>330</v>
      </c>
      <c r="MES205" t="s">
        <v>330</v>
      </c>
      <c r="MET205" t="s">
        <v>330</v>
      </c>
      <c r="MEU205" t="s">
        <v>330</v>
      </c>
      <c r="MEV205" t="s">
        <v>330</v>
      </c>
      <c r="MEW205" t="s">
        <v>330</v>
      </c>
      <c r="MEX205" t="s">
        <v>330</v>
      </c>
      <c r="MEY205" t="s">
        <v>330</v>
      </c>
      <c r="MEZ205" t="s">
        <v>330</v>
      </c>
      <c r="MFA205" t="s">
        <v>330</v>
      </c>
      <c r="MFB205" t="s">
        <v>330</v>
      </c>
      <c r="MFC205" t="s">
        <v>330</v>
      </c>
      <c r="MFD205" t="s">
        <v>330</v>
      </c>
      <c r="MFE205" t="s">
        <v>330</v>
      </c>
      <c r="MFF205" t="s">
        <v>330</v>
      </c>
      <c r="MFG205" t="s">
        <v>330</v>
      </c>
      <c r="MFH205" t="s">
        <v>330</v>
      </c>
      <c r="MFI205" t="s">
        <v>330</v>
      </c>
      <c r="MFJ205" t="s">
        <v>330</v>
      </c>
      <c r="MFK205" t="s">
        <v>330</v>
      </c>
      <c r="MFL205" t="s">
        <v>330</v>
      </c>
      <c r="MFM205" t="s">
        <v>330</v>
      </c>
      <c r="MFN205" t="s">
        <v>330</v>
      </c>
      <c r="MFO205" t="s">
        <v>330</v>
      </c>
      <c r="MFP205" t="s">
        <v>330</v>
      </c>
      <c r="MFQ205" t="s">
        <v>330</v>
      </c>
      <c r="MFR205" t="s">
        <v>330</v>
      </c>
      <c r="MFS205" t="s">
        <v>330</v>
      </c>
      <c r="MFT205" t="s">
        <v>330</v>
      </c>
      <c r="MFU205" t="s">
        <v>330</v>
      </c>
      <c r="MFV205" t="s">
        <v>330</v>
      </c>
      <c r="MFW205" t="s">
        <v>330</v>
      </c>
      <c r="MFX205" t="s">
        <v>330</v>
      </c>
      <c r="MFY205" t="s">
        <v>330</v>
      </c>
      <c r="MFZ205" t="s">
        <v>330</v>
      </c>
      <c r="MGA205" t="s">
        <v>330</v>
      </c>
      <c r="MGB205" t="s">
        <v>330</v>
      </c>
      <c r="MGC205" t="s">
        <v>330</v>
      </c>
      <c r="MGD205" t="s">
        <v>330</v>
      </c>
      <c r="MGE205" t="s">
        <v>330</v>
      </c>
      <c r="MGF205" t="s">
        <v>330</v>
      </c>
      <c r="MGG205" t="s">
        <v>330</v>
      </c>
      <c r="MGH205" t="s">
        <v>330</v>
      </c>
      <c r="MGI205" t="s">
        <v>330</v>
      </c>
      <c r="MGJ205" t="s">
        <v>330</v>
      </c>
      <c r="MGK205" t="s">
        <v>330</v>
      </c>
      <c r="MGL205" t="s">
        <v>330</v>
      </c>
      <c r="MGM205" t="s">
        <v>330</v>
      </c>
      <c r="MGN205" t="s">
        <v>330</v>
      </c>
      <c r="MGO205" t="s">
        <v>330</v>
      </c>
      <c r="MGP205" t="s">
        <v>330</v>
      </c>
      <c r="MGQ205" t="s">
        <v>330</v>
      </c>
      <c r="MGR205" t="s">
        <v>330</v>
      </c>
      <c r="MGS205" t="s">
        <v>330</v>
      </c>
      <c r="MGT205" t="s">
        <v>330</v>
      </c>
      <c r="MGU205" t="s">
        <v>330</v>
      </c>
      <c r="MGV205" t="s">
        <v>330</v>
      </c>
      <c r="MGW205" t="s">
        <v>330</v>
      </c>
      <c r="MGX205" t="s">
        <v>330</v>
      </c>
      <c r="MGY205" t="s">
        <v>330</v>
      </c>
      <c r="MGZ205" t="s">
        <v>330</v>
      </c>
      <c r="MHA205" t="s">
        <v>330</v>
      </c>
      <c r="MHB205" t="s">
        <v>330</v>
      </c>
      <c r="MHC205" t="s">
        <v>330</v>
      </c>
      <c r="MHD205" t="s">
        <v>330</v>
      </c>
      <c r="MHE205" t="s">
        <v>330</v>
      </c>
      <c r="MHF205" t="s">
        <v>330</v>
      </c>
      <c r="MHG205" t="s">
        <v>330</v>
      </c>
      <c r="MHH205" t="s">
        <v>330</v>
      </c>
      <c r="MHI205" t="s">
        <v>330</v>
      </c>
      <c r="MHJ205" t="s">
        <v>330</v>
      </c>
      <c r="MHK205" t="s">
        <v>330</v>
      </c>
      <c r="MHL205" t="s">
        <v>330</v>
      </c>
      <c r="MHM205" t="s">
        <v>330</v>
      </c>
      <c r="MHN205" t="s">
        <v>330</v>
      </c>
      <c r="MHO205" t="s">
        <v>330</v>
      </c>
      <c r="MHP205" t="s">
        <v>330</v>
      </c>
      <c r="MHQ205" t="s">
        <v>330</v>
      </c>
      <c r="MHR205" t="s">
        <v>330</v>
      </c>
      <c r="MHS205" t="s">
        <v>330</v>
      </c>
      <c r="MHT205" t="s">
        <v>330</v>
      </c>
      <c r="MHU205" t="s">
        <v>330</v>
      </c>
      <c r="MHV205" t="s">
        <v>330</v>
      </c>
      <c r="MHW205" t="s">
        <v>330</v>
      </c>
      <c r="MHX205" t="s">
        <v>330</v>
      </c>
      <c r="MHY205" t="s">
        <v>330</v>
      </c>
      <c r="MHZ205" t="s">
        <v>330</v>
      </c>
      <c r="MIA205" t="s">
        <v>330</v>
      </c>
      <c r="MIB205" t="s">
        <v>330</v>
      </c>
      <c r="MIC205" t="s">
        <v>330</v>
      </c>
      <c r="MID205" t="s">
        <v>330</v>
      </c>
      <c r="MIE205" t="s">
        <v>330</v>
      </c>
      <c r="MIF205" t="s">
        <v>330</v>
      </c>
      <c r="MIG205" t="s">
        <v>330</v>
      </c>
      <c r="MIH205" t="s">
        <v>330</v>
      </c>
      <c r="MII205" t="s">
        <v>330</v>
      </c>
      <c r="MIJ205" t="s">
        <v>330</v>
      </c>
      <c r="MIK205" t="s">
        <v>330</v>
      </c>
      <c r="MIL205" t="s">
        <v>330</v>
      </c>
      <c r="MIM205" t="s">
        <v>330</v>
      </c>
      <c r="MIN205" t="s">
        <v>330</v>
      </c>
      <c r="MIO205" t="s">
        <v>330</v>
      </c>
      <c r="MIP205" t="s">
        <v>330</v>
      </c>
      <c r="MIQ205" t="s">
        <v>330</v>
      </c>
      <c r="MIR205" t="s">
        <v>330</v>
      </c>
      <c r="MIS205" t="s">
        <v>330</v>
      </c>
      <c r="MIT205" t="s">
        <v>330</v>
      </c>
      <c r="MIU205" t="s">
        <v>330</v>
      </c>
      <c r="MIV205" t="s">
        <v>330</v>
      </c>
      <c r="MIW205" t="s">
        <v>330</v>
      </c>
      <c r="MIX205" t="s">
        <v>330</v>
      </c>
      <c r="MIY205" t="s">
        <v>330</v>
      </c>
      <c r="MIZ205" t="s">
        <v>330</v>
      </c>
      <c r="MJA205" t="s">
        <v>330</v>
      </c>
      <c r="MJB205" t="s">
        <v>330</v>
      </c>
      <c r="MJC205" t="s">
        <v>330</v>
      </c>
      <c r="MJD205" t="s">
        <v>330</v>
      </c>
      <c r="MJE205" t="s">
        <v>330</v>
      </c>
      <c r="MJF205" t="s">
        <v>330</v>
      </c>
      <c r="MJG205" t="s">
        <v>330</v>
      </c>
      <c r="MJH205" t="s">
        <v>330</v>
      </c>
      <c r="MJI205" t="s">
        <v>330</v>
      </c>
      <c r="MJJ205" t="s">
        <v>330</v>
      </c>
      <c r="MJK205" t="s">
        <v>330</v>
      </c>
      <c r="MJL205" t="s">
        <v>330</v>
      </c>
      <c r="MJM205" t="s">
        <v>330</v>
      </c>
      <c r="MJN205" t="s">
        <v>330</v>
      </c>
      <c r="MJO205" t="s">
        <v>330</v>
      </c>
      <c r="MJP205" t="s">
        <v>330</v>
      </c>
      <c r="MJQ205" t="s">
        <v>330</v>
      </c>
      <c r="MJR205" t="s">
        <v>330</v>
      </c>
      <c r="MJS205" t="s">
        <v>330</v>
      </c>
      <c r="MJT205" t="s">
        <v>330</v>
      </c>
      <c r="MJU205" t="s">
        <v>330</v>
      </c>
      <c r="MJV205" t="s">
        <v>330</v>
      </c>
      <c r="MJW205" t="s">
        <v>330</v>
      </c>
      <c r="MJX205" t="s">
        <v>330</v>
      </c>
      <c r="MJY205" t="s">
        <v>330</v>
      </c>
      <c r="MJZ205" t="s">
        <v>330</v>
      </c>
      <c r="MKA205" t="s">
        <v>330</v>
      </c>
      <c r="MKB205" t="s">
        <v>330</v>
      </c>
      <c r="MKC205" t="s">
        <v>330</v>
      </c>
      <c r="MKD205" t="s">
        <v>330</v>
      </c>
      <c r="MKE205" t="s">
        <v>330</v>
      </c>
      <c r="MKF205" t="s">
        <v>330</v>
      </c>
      <c r="MKG205" t="s">
        <v>330</v>
      </c>
      <c r="MKH205" t="s">
        <v>330</v>
      </c>
      <c r="MKI205" t="s">
        <v>330</v>
      </c>
      <c r="MKJ205" t="s">
        <v>330</v>
      </c>
      <c r="MKK205" t="s">
        <v>330</v>
      </c>
      <c r="MKL205" t="s">
        <v>330</v>
      </c>
      <c r="MKM205" t="s">
        <v>330</v>
      </c>
      <c r="MKN205" t="s">
        <v>330</v>
      </c>
      <c r="MKO205" t="s">
        <v>330</v>
      </c>
      <c r="MKP205" t="s">
        <v>330</v>
      </c>
      <c r="MKQ205" t="s">
        <v>330</v>
      </c>
      <c r="MKR205" t="s">
        <v>330</v>
      </c>
      <c r="MKS205" t="s">
        <v>330</v>
      </c>
      <c r="MKT205" t="s">
        <v>330</v>
      </c>
      <c r="MKU205" t="s">
        <v>330</v>
      </c>
      <c r="MKV205" t="s">
        <v>330</v>
      </c>
      <c r="MKW205" t="s">
        <v>330</v>
      </c>
      <c r="MKX205" t="s">
        <v>330</v>
      </c>
      <c r="MKY205" t="s">
        <v>330</v>
      </c>
      <c r="MKZ205" t="s">
        <v>330</v>
      </c>
      <c r="MLA205" t="s">
        <v>330</v>
      </c>
      <c r="MLB205" t="s">
        <v>330</v>
      </c>
      <c r="MLC205" t="s">
        <v>330</v>
      </c>
      <c r="MLD205" t="s">
        <v>330</v>
      </c>
      <c r="MLE205" t="s">
        <v>330</v>
      </c>
      <c r="MLF205" t="s">
        <v>330</v>
      </c>
      <c r="MLG205" t="s">
        <v>330</v>
      </c>
      <c r="MLH205" t="s">
        <v>330</v>
      </c>
      <c r="MLI205" t="s">
        <v>330</v>
      </c>
      <c r="MLJ205" t="s">
        <v>330</v>
      </c>
      <c r="MLK205" t="s">
        <v>330</v>
      </c>
      <c r="MLL205" t="s">
        <v>330</v>
      </c>
      <c r="MLM205" t="s">
        <v>330</v>
      </c>
      <c r="MLN205" t="s">
        <v>330</v>
      </c>
      <c r="MLO205" t="s">
        <v>330</v>
      </c>
      <c r="MLP205" t="s">
        <v>330</v>
      </c>
      <c r="MLQ205" t="s">
        <v>330</v>
      </c>
      <c r="MLR205" t="s">
        <v>330</v>
      </c>
      <c r="MLS205" t="s">
        <v>330</v>
      </c>
      <c r="MLT205" t="s">
        <v>330</v>
      </c>
      <c r="MLU205" t="s">
        <v>330</v>
      </c>
      <c r="MLV205" t="s">
        <v>330</v>
      </c>
      <c r="MLW205" t="s">
        <v>330</v>
      </c>
      <c r="MLX205" t="s">
        <v>330</v>
      </c>
      <c r="MLY205" t="s">
        <v>330</v>
      </c>
      <c r="MLZ205" t="s">
        <v>330</v>
      </c>
      <c r="MMA205" t="s">
        <v>330</v>
      </c>
      <c r="MMB205" t="s">
        <v>330</v>
      </c>
      <c r="MMC205" t="s">
        <v>330</v>
      </c>
      <c r="MMD205" t="s">
        <v>330</v>
      </c>
      <c r="MME205" t="s">
        <v>330</v>
      </c>
      <c r="MMF205" t="s">
        <v>330</v>
      </c>
      <c r="MMG205" t="s">
        <v>330</v>
      </c>
      <c r="MMH205" t="s">
        <v>330</v>
      </c>
      <c r="MMI205" t="s">
        <v>330</v>
      </c>
      <c r="MMJ205" t="s">
        <v>330</v>
      </c>
      <c r="MMK205" t="s">
        <v>330</v>
      </c>
      <c r="MML205" t="s">
        <v>330</v>
      </c>
      <c r="MMM205" t="s">
        <v>330</v>
      </c>
      <c r="MMN205" t="s">
        <v>330</v>
      </c>
      <c r="MMO205" t="s">
        <v>330</v>
      </c>
      <c r="MMP205" t="s">
        <v>330</v>
      </c>
      <c r="MMQ205" t="s">
        <v>330</v>
      </c>
      <c r="MMR205" t="s">
        <v>330</v>
      </c>
      <c r="MMS205" t="s">
        <v>330</v>
      </c>
      <c r="MMT205" t="s">
        <v>330</v>
      </c>
      <c r="MMU205" t="s">
        <v>330</v>
      </c>
      <c r="MMV205" t="s">
        <v>330</v>
      </c>
      <c r="MMW205" t="s">
        <v>330</v>
      </c>
      <c r="MMX205" t="s">
        <v>330</v>
      </c>
      <c r="MMY205" t="s">
        <v>330</v>
      </c>
      <c r="MMZ205" t="s">
        <v>330</v>
      </c>
      <c r="MNA205" t="s">
        <v>330</v>
      </c>
      <c r="MNB205" t="s">
        <v>330</v>
      </c>
      <c r="MNC205" t="s">
        <v>330</v>
      </c>
      <c r="MND205" t="s">
        <v>330</v>
      </c>
      <c r="MNE205" t="s">
        <v>330</v>
      </c>
      <c r="MNF205" t="s">
        <v>330</v>
      </c>
      <c r="MNG205" t="s">
        <v>330</v>
      </c>
      <c r="MNH205" t="s">
        <v>330</v>
      </c>
      <c r="MNI205" t="s">
        <v>330</v>
      </c>
      <c r="MNJ205" t="s">
        <v>330</v>
      </c>
      <c r="MNK205" t="s">
        <v>330</v>
      </c>
      <c r="MNL205" t="s">
        <v>330</v>
      </c>
      <c r="MNM205" t="s">
        <v>330</v>
      </c>
      <c r="MNN205" t="s">
        <v>330</v>
      </c>
      <c r="MNO205" t="s">
        <v>330</v>
      </c>
      <c r="MNP205" t="s">
        <v>330</v>
      </c>
      <c r="MNQ205" t="s">
        <v>330</v>
      </c>
      <c r="MNR205" t="s">
        <v>330</v>
      </c>
      <c r="MNS205" t="s">
        <v>330</v>
      </c>
      <c r="MNT205" t="s">
        <v>330</v>
      </c>
      <c r="MNU205" t="s">
        <v>330</v>
      </c>
      <c r="MNV205" t="s">
        <v>330</v>
      </c>
      <c r="MNW205" t="s">
        <v>330</v>
      </c>
      <c r="MNX205" t="s">
        <v>330</v>
      </c>
      <c r="MNY205" t="s">
        <v>330</v>
      </c>
      <c r="MNZ205" t="s">
        <v>330</v>
      </c>
      <c r="MOA205" t="s">
        <v>330</v>
      </c>
      <c r="MOB205" t="s">
        <v>330</v>
      </c>
      <c r="MOC205" t="s">
        <v>330</v>
      </c>
      <c r="MOD205" t="s">
        <v>330</v>
      </c>
      <c r="MOE205" t="s">
        <v>330</v>
      </c>
      <c r="MOF205" t="s">
        <v>330</v>
      </c>
      <c r="MOG205" t="s">
        <v>330</v>
      </c>
      <c r="MOH205" t="s">
        <v>330</v>
      </c>
      <c r="MOI205" t="s">
        <v>330</v>
      </c>
      <c r="MOJ205" t="s">
        <v>330</v>
      </c>
      <c r="MOK205" t="s">
        <v>330</v>
      </c>
      <c r="MOL205" t="s">
        <v>330</v>
      </c>
      <c r="MOM205" t="s">
        <v>330</v>
      </c>
      <c r="MON205" t="s">
        <v>330</v>
      </c>
      <c r="MOO205" t="s">
        <v>330</v>
      </c>
      <c r="MOP205" t="s">
        <v>330</v>
      </c>
      <c r="MOQ205" t="s">
        <v>330</v>
      </c>
      <c r="MOR205" t="s">
        <v>330</v>
      </c>
      <c r="MOS205" t="s">
        <v>330</v>
      </c>
      <c r="MOT205" t="s">
        <v>330</v>
      </c>
      <c r="MOU205" t="s">
        <v>330</v>
      </c>
      <c r="MOV205" t="s">
        <v>330</v>
      </c>
      <c r="MOW205" t="s">
        <v>330</v>
      </c>
      <c r="MOX205" t="s">
        <v>330</v>
      </c>
      <c r="MOY205" t="s">
        <v>330</v>
      </c>
      <c r="MOZ205" t="s">
        <v>330</v>
      </c>
      <c r="MPA205" t="s">
        <v>330</v>
      </c>
      <c r="MPB205" t="s">
        <v>330</v>
      </c>
      <c r="MPC205" t="s">
        <v>330</v>
      </c>
      <c r="MPD205" t="s">
        <v>330</v>
      </c>
      <c r="MPE205" t="s">
        <v>330</v>
      </c>
      <c r="MPF205" t="s">
        <v>330</v>
      </c>
      <c r="MPG205" t="s">
        <v>330</v>
      </c>
      <c r="MPH205" t="s">
        <v>330</v>
      </c>
      <c r="MPI205" t="s">
        <v>330</v>
      </c>
      <c r="MPJ205" t="s">
        <v>330</v>
      </c>
      <c r="MPK205" t="s">
        <v>330</v>
      </c>
      <c r="MPL205" t="s">
        <v>330</v>
      </c>
      <c r="MPM205" t="s">
        <v>330</v>
      </c>
      <c r="MPN205" t="s">
        <v>330</v>
      </c>
      <c r="MPO205" t="s">
        <v>330</v>
      </c>
      <c r="MPP205" t="s">
        <v>330</v>
      </c>
      <c r="MPQ205" t="s">
        <v>330</v>
      </c>
      <c r="MPR205" t="s">
        <v>330</v>
      </c>
      <c r="MPS205" t="s">
        <v>330</v>
      </c>
      <c r="MPT205" t="s">
        <v>330</v>
      </c>
      <c r="MPU205" t="s">
        <v>330</v>
      </c>
      <c r="MPV205" t="s">
        <v>330</v>
      </c>
      <c r="MPW205" t="s">
        <v>330</v>
      </c>
      <c r="MPX205" t="s">
        <v>330</v>
      </c>
      <c r="MPY205" t="s">
        <v>330</v>
      </c>
      <c r="MPZ205" t="s">
        <v>330</v>
      </c>
      <c r="MQA205" t="s">
        <v>330</v>
      </c>
      <c r="MQB205" t="s">
        <v>330</v>
      </c>
      <c r="MQC205" t="s">
        <v>330</v>
      </c>
      <c r="MQD205" t="s">
        <v>330</v>
      </c>
      <c r="MQE205" t="s">
        <v>330</v>
      </c>
      <c r="MQF205" t="s">
        <v>330</v>
      </c>
      <c r="MQG205" t="s">
        <v>330</v>
      </c>
      <c r="MQH205" t="s">
        <v>330</v>
      </c>
      <c r="MQI205" t="s">
        <v>330</v>
      </c>
      <c r="MQJ205" t="s">
        <v>330</v>
      </c>
      <c r="MQK205" t="s">
        <v>330</v>
      </c>
      <c r="MQL205" t="s">
        <v>330</v>
      </c>
      <c r="MQM205" t="s">
        <v>330</v>
      </c>
      <c r="MQN205" t="s">
        <v>330</v>
      </c>
      <c r="MQO205" t="s">
        <v>330</v>
      </c>
      <c r="MQP205" t="s">
        <v>330</v>
      </c>
      <c r="MQQ205" t="s">
        <v>330</v>
      </c>
      <c r="MQR205" t="s">
        <v>330</v>
      </c>
      <c r="MQS205" t="s">
        <v>330</v>
      </c>
      <c r="MQT205" t="s">
        <v>330</v>
      </c>
      <c r="MQU205" t="s">
        <v>330</v>
      </c>
      <c r="MQV205" t="s">
        <v>330</v>
      </c>
      <c r="MQW205" t="s">
        <v>330</v>
      </c>
      <c r="MQX205" t="s">
        <v>330</v>
      </c>
      <c r="MQY205" t="s">
        <v>330</v>
      </c>
      <c r="MQZ205" t="s">
        <v>330</v>
      </c>
      <c r="MRA205" t="s">
        <v>330</v>
      </c>
      <c r="MRB205" t="s">
        <v>330</v>
      </c>
      <c r="MRC205" t="s">
        <v>330</v>
      </c>
      <c r="MRD205" t="s">
        <v>330</v>
      </c>
      <c r="MRE205" t="s">
        <v>330</v>
      </c>
      <c r="MRF205" t="s">
        <v>330</v>
      </c>
      <c r="MRG205" t="s">
        <v>330</v>
      </c>
      <c r="MRH205" t="s">
        <v>330</v>
      </c>
      <c r="MRI205" t="s">
        <v>330</v>
      </c>
      <c r="MRJ205" t="s">
        <v>330</v>
      </c>
      <c r="MRK205" t="s">
        <v>330</v>
      </c>
      <c r="MRL205" t="s">
        <v>330</v>
      </c>
      <c r="MRM205" t="s">
        <v>330</v>
      </c>
      <c r="MRN205" t="s">
        <v>330</v>
      </c>
      <c r="MRO205" t="s">
        <v>330</v>
      </c>
      <c r="MRP205" t="s">
        <v>330</v>
      </c>
      <c r="MRQ205" t="s">
        <v>330</v>
      </c>
      <c r="MRR205" t="s">
        <v>330</v>
      </c>
      <c r="MRS205" t="s">
        <v>330</v>
      </c>
      <c r="MRT205" t="s">
        <v>330</v>
      </c>
      <c r="MRU205" t="s">
        <v>330</v>
      </c>
      <c r="MRV205" t="s">
        <v>330</v>
      </c>
      <c r="MRW205" t="s">
        <v>330</v>
      </c>
      <c r="MRX205" t="s">
        <v>330</v>
      </c>
      <c r="MRY205" t="s">
        <v>330</v>
      </c>
      <c r="MRZ205" t="s">
        <v>330</v>
      </c>
      <c r="MSA205" t="s">
        <v>330</v>
      </c>
      <c r="MSB205" t="s">
        <v>330</v>
      </c>
      <c r="MSC205" t="s">
        <v>330</v>
      </c>
      <c r="MSD205" t="s">
        <v>330</v>
      </c>
      <c r="MSE205" t="s">
        <v>330</v>
      </c>
      <c r="MSF205" t="s">
        <v>330</v>
      </c>
      <c r="MSG205" t="s">
        <v>330</v>
      </c>
      <c r="MSH205" t="s">
        <v>330</v>
      </c>
      <c r="MSI205" t="s">
        <v>330</v>
      </c>
      <c r="MSJ205" t="s">
        <v>330</v>
      </c>
      <c r="MSK205" t="s">
        <v>330</v>
      </c>
      <c r="MSL205" t="s">
        <v>330</v>
      </c>
      <c r="MSM205" t="s">
        <v>330</v>
      </c>
      <c r="MSN205" t="s">
        <v>330</v>
      </c>
      <c r="MSO205" t="s">
        <v>330</v>
      </c>
      <c r="MSP205" t="s">
        <v>330</v>
      </c>
      <c r="MSQ205" t="s">
        <v>330</v>
      </c>
      <c r="MSR205" t="s">
        <v>330</v>
      </c>
      <c r="MSS205" t="s">
        <v>330</v>
      </c>
      <c r="MST205" t="s">
        <v>330</v>
      </c>
      <c r="MSU205" t="s">
        <v>330</v>
      </c>
      <c r="MSV205" t="s">
        <v>330</v>
      </c>
      <c r="MSW205" t="s">
        <v>330</v>
      </c>
      <c r="MSX205" t="s">
        <v>330</v>
      </c>
      <c r="MSY205" t="s">
        <v>330</v>
      </c>
      <c r="MSZ205" t="s">
        <v>330</v>
      </c>
      <c r="MTA205" t="s">
        <v>330</v>
      </c>
      <c r="MTB205" t="s">
        <v>330</v>
      </c>
      <c r="MTC205" t="s">
        <v>330</v>
      </c>
      <c r="MTD205" t="s">
        <v>330</v>
      </c>
      <c r="MTE205" t="s">
        <v>330</v>
      </c>
      <c r="MTF205" t="s">
        <v>330</v>
      </c>
      <c r="MTG205" t="s">
        <v>330</v>
      </c>
      <c r="MTH205" t="s">
        <v>330</v>
      </c>
      <c r="MTI205" t="s">
        <v>330</v>
      </c>
      <c r="MTJ205" t="s">
        <v>330</v>
      </c>
      <c r="MTK205" t="s">
        <v>330</v>
      </c>
      <c r="MTL205" t="s">
        <v>330</v>
      </c>
      <c r="MTM205" t="s">
        <v>330</v>
      </c>
      <c r="MTN205" t="s">
        <v>330</v>
      </c>
      <c r="MTO205" t="s">
        <v>330</v>
      </c>
      <c r="MTP205" t="s">
        <v>330</v>
      </c>
      <c r="MTQ205" t="s">
        <v>330</v>
      </c>
      <c r="MTR205" t="s">
        <v>330</v>
      </c>
      <c r="MTS205" t="s">
        <v>330</v>
      </c>
      <c r="MTT205" t="s">
        <v>330</v>
      </c>
      <c r="MTU205" t="s">
        <v>330</v>
      </c>
      <c r="MTV205" t="s">
        <v>330</v>
      </c>
      <c r="MTW205" t="s">
        <v>330</v>
      </c>
      <c r="MTX205" t="s">
        <v>330</v>
      </c>
      <c r="MTY205" t="s">
        <v>330</v>
      </c>
      <c r="MTZ205" t="s">
        <v>330</v>
      </c>
      <c r="MUA205" t="s">
        <v>330</v>
      </c>
      <c r="MUB205" t="s">
        <v>330</v>
      </c>
      <c r="MUC205" t="s">
        <v>330</v>
      </c>
      <c r="MUD205" t="s">
        <v>330</v>
      </c>
      <c r="MUE205" t="s">
        <v>330</v>
      </c>
      <c r="MUF205" t="s">
        <v>330</v>
      </c>
      <c r="MUG205" t="s">
        <v>330</v>
      </c>
      <c r="MUH205" t="s">
        <v>330</v>
      </c>
      <c r="MUI205" t="s">
        <v>330</v>
      </c>
      <c r="MUJ205" t="s">
        <v>330</v>
      </c>
      <c r="MUK205" t="s">
        <v>330</v>
      </c>
      <c r="MUL205" t="s">
        <v>330</v>
      </c>
      <c r="MUM205" t="s">
        <v>330</v>
      </c>
      <c r="MUN205" t="s">
        <v>330</v>
      </c>
      <c r="MUO205" t="s">
        <v>330</v>
      </c>
      <c r="MUP205" t="s">
        <v>330</v>
      </c>
      <c r="MUQ205" t="s">
        <v>330</v>
      </c>
      <c r="MUR205" t="s">
        <v>330</v>
      </c>
      <c r="MUS205" t="s">
        <v>330</v>
      </c>
      <c r="MUT205" t="s">
        <v>330</v>
      </c>
      <c r="MUU205" t="s">
        <v>330</v>
      </c>
      <c r="MUV205" t="s">
        <v>330</v>
      </c>
      <c r="MUW205" t="s">
        <v>330</v>
      </c>
      <c r="MUX205" t="s">
        <v>330</v>
      </c>
      <c r="MUY205" t="s">
        <v>330</v>
      </c>
      <c r="MUZ205" t="s">
        <v>330</v>
      </c>
      <c r="MVA205" t="s">
        <v>330</v>
      </c>
      <c r="MVB205" t="s">
        <v>330</v>
      </c>
      <c r="MVC205" t="s">
        <v>330</v>
      </c>
      <c r="MVD205" t="s">
        <v>330</v>
      </c>
      <c r="MVE205" t="s">
        <v>330</v>
      </c>
      <c r="MVF205" t="s">
        <v>330</v>
      </c>
      <c r="MVG205" t="s">
        <v>330</v>
      </c>
      <c r="MVH205" t="s">
        <v>330</v>
      </c>
      <c r="MVI205" t="s">
        <v>330</v>
      </c>
      <c r="MVJ205" t="s">
        <v>330</v>
      </c>
      <c r="MVK205" t="s">
        <v>330</v>
      </c>
      <c r="MVL205" t="s">
        <v>330</v>
      </c>
      <c r="MVM205" t="s">
        <v>330</v>
      </c>
      <c r="MVN205" t="s">
        <v>330</v>
      </c>
      <c r="MVO205" t="s">
        <v>330</v>
      </c>
      <c r="MVP205" t="s">
        <v>330</v>
      </c>
      <c r="MVQ205" t="s">
        <v>330</v>
      </c>
      <c r="MVR205" t="s">
        <v>330</v>
      </c>
      <c r="MVS205" t="s">
        <v>330</v>
      </c>
      <c r="MVT205" t="s">
        <v>330</v>
      </c>
      <c r="MVU205" t="s">
        <v>330</v>
      </c>
      <c r="MVV205" t="s">
        <v>330</v>
      </c>
      <c r="MVW205" t="s">
        <v>330</v>
      </c>
      <c r="MVX205" t="s">
        <v>330</v>
      </c>
      <c r="MVY205" t="s">
        <v>330</v>
      </c>
      <c r="MVZ205" t="s">
        <v>330</v>
      </c>
      <c r="MWA205" t="s">
        <v>330</v>
      </c>
      <c r="MWB205" t="s">
        <v>330</v>
      </c>
      <c r="MWC205" t="s">
        <v>330</v>
      </c>
      <c r="MWD205" t="s">
        <v>330</v>
      </c>
      <c r="MWE205" t="s">
        <v>330</v>
      </c>
      <c r="MWF205" t="s">
        <v>330</v>
      </c>
      <c r="MWG205" t="s">
        <v>330</v>
      </c>
      <c r="MWH205" t="s">
        <v>330</v>
      </c>
      <c r="MWI205" t="s">
        <v>330</v>
      </c>
      <c r="MWJ205" t="s">
        <v>330</v>
      </c>
      <c r="MWK205" t="s">
        <v>330</v>
      </c>
      <c r="MWL205" t="s">
        <v>330</v>
      </c>
      <c r="MWM205" t="s">
        <v>330</v>
      </c>
      <c r="MWN205" t="s">
        <v>330</v>
      </c>
      <c r="MWO205" t="s">
        <v>330</v>
      </c>
      <c r="MWP205" t="s">
        <v>330</v>
      </c>
      <c r="MWQ205" t="s">
        <v>330</v>
      </c>
      <c r="MWR205" t="s">
        <v>330</v>
      </c>
      <c r="MWS205" t="s">
        <v>330</v>
      </c>
      <c r="MWT205" t="s">
        <v>330</v>
      </c>
      <c r="MWU205" t="s">
        <v>330</v>
      </c>
      <c r="MWV205" t="s">
        <v>330</v>
      </c>
      <c r="MWW205" t="s">
        <v>330</v>
      </c>
      <c r="MWX205" t="s">
        <v>330</v>
      </c>
      <c r="MWY205" t="s">
        <v>330</v>
      </c>
      <c r="MWZ205" t="s">
        <v>330</v>
      </c>
      <c r="MXA205" t="s">
        <v>330</v>
      </c>
      <c r="MXB205" t="s">
        <v>330</v>
      </c>
      <c r="MXC205" t="s">
        <v>330</v>
      </c>
      <c r="MXD205" t="s">
        <v>330</v>
      </c>
      <c r="MXE205" t="s">
        <v>330</v>
      </c>
      <c r="MXF205" t="s">
        <v>330</v>
      </c>
      <c r="MXG205" t="s">
        <v>330</v>
      </c>
      <c r="MXH205" t="s">
        <v>330</v>
      </c>
      <c r="MXI205" t="s">
        <v>330</v>
      </c>
      <c r="MXJ205" t="s">
        <v>330</v>
      </c>
      <c r="MXK205" t="s">
        <v>330</v>
      </c>
      <c r="MXL205" t="s">
        <v>330</v>
      </c>
      <c r="MXM205" t="s">
        <v>330</v>
      </c>
      <c r="MXN205" t="s">
        <v>330</v>
      </c>
      <c r="MXO205" t="s">
        <v>330</v>
      </c>
      <c r="MXP205" t="s">
        <v>330</v>
      </c>
      <c r="MXQ205" t="s">
        <v>330</v>
      </c>
      <c r="MXR205" t="s">
        <v>330</v>
      </c>
      <c r="MXS205" t="s">
        <v>330</v>
      </c>
      <c r="MXT205" t="s">
        <v>330</v>
      </c>
      <c r="MXU205" t="s">
        <v>330</v>
      </c>
      <c r="MXV205" t="s">
        <v>330</v>
      </c>
      <c r="MXW205" t="s">
        <v>330</v>
      </c>
      <c r="MXX205" t="s">
        <v>330</v>
      </c>
      <c r="MXY205" t="s">
        <v>330</v>
      </c>
      <c r="MXZ205" t="s">
        <v>330</v>
      </c>
      <c r="MYA205" t="s">
        <v>330</v>
      </c>
      <c r="MYB205" t="s">
        <v>330</v>
      </c>
      <c r="MYC205" t="s">
        <v>330</v>
      </c>
      <c r="MYD205" t="s">
        <v>330</v>
      </c>
      <c r="MYE205" t="s">
        <v>330</v>
      </c>
      <c r="MYF205" t="s">
        <v>330</v>
      </c>
      <c r="MYG205" t="s">
        <v>330</v>
      </c>
      <c r="MYH205" t="s">
        <v>330</v>
      </c>
      <c r="MYI205" t="s">
        <v>330</v>
      </c>
      <c r="MYJ205" t="s">
        <v>330</v>
      </c>
      <c r="MYK205" t="s">
        <v>330</v>
      </c>
      <c r="MYL205" t="s">
        <v>330</v>
      </c>
      <c r="MYM205" t="s">
        <v>330</v>
      </c>
      <c r="MYN205" t="s">
        <v>330</v>
      </c>
      <c r="MYO205" t="s">
        <v>330</v>
      </c>
      <c r="MYP205" t="s">
        <v>330</v>
      </c>
      <c r="MYQ205" t="s">
        <v>330</v>
      </c>
      <c r="MYR205" t="s">
        <v>330</v>
      </c>
      <c r="MYS205" t="s">
        <v>330</v>
      </c>
      <c r="MYT205" t="s">
        <v>330</v>
      </c>
      <c r="MYU205" t="s">
        <v>330</v>
      </c>
      <c r="MYV205" t="s">
        <v>330</v>
      </c>
      <c r="MYW205" t="s">
        <v>330</v>
      </c>
      <c r="MYX205" t="s">
        <v>330</v>
      </c>
      <c r="MYY205" t="s">
        <v>330</v>
      </c>
      <c r="MYZ205" t="s">
        <v>330</v>
      </c>
      <c r="MZA205" t="s">
        <v>330</v>
      </c>
      <c r="MZB205" t="s">
        <v>330</v>
      </c>
      <c r="MZC205" t="s">
        <v>330</v>
      </c>
      <c r="MZD205" t="s">
        <v>330</v>
      </c>
      <c r="MZE205" t="s">
        <v>330</v>
      </c>
      <c r="MZF205" t="s">
        <v>330</v>
      </c>
      <c r="MZG205" t="s">
        <v>330</v>
      </c>
      <c r="MZH205" t="s">
        <v>330</v>
      </c>
      <c r="MZI205" t="s">
        <v>330</v>
      </c>
      <c r="MZJ205" t="s">
        <v>330</v>
      </c>
      <c r="MZK205" t="s">
        <v>330</v>
      </c>
      <c r="MZL205" t="s">
        <v>330</v>
      </c>
      <c r="MZM205" t="s">
        <v>330</v>
      </c>
      <c r="MZN205" t="s">
        <v>330</v>
      </c>
      <c r="MZO205" t="s">
        <v>330</v>
      </c>
      <c r="MZP205" t="s">
        <v>330</v>
      </c>
      <c r="MZQ205" t="s">
        <v>330</v>
      </c>
      <c r="MZR205" t="s">
        <v>330</v>
      </c>
      <c r="MZS205" t="s">
        <v>330</v>
      </c>
      <c r="MZT205" t="s">
        <v>330</v>
      </c>
      <c r="MZU205" t="s">
        <v>330</v>
      </c>
      <c r="MZV205" t="s">
        <v>330</v>
      </c>
      <c r="MZW205" t="s">
        <v>330</v>
      </c>
      <c r="MZX205" t="s">
        <v>330</v>
      </c>
      <c r="MZY205" t="s">
        <v>330</v>
      </c>
      <c r="MZZ205" t="s">
        <v>330</v>
      </c>
      <c r="NAA205" t="s">
        <v>330</v>
      </c>
      <c r="NAB205" t="s">
        <v>330</v>
      </c>
      <c r="NAC205" t="s">
        <v>330</v>
      </c>
      <c r="NAD205" t="s">
        <v>330</v>
      </c>
      <c r="NAE205" t="s">
        <v>330</v>
      </c>
      <c r="NAF205" t="s">
        <v>330</v>
      </c>
      <c r="NAG205" t="s">
        <v>330</v>
      </c>
      <c r="NAH205" t="s">
        <v>330</v>
      </c>
      <c r="NAI205" t="s">
        <v>330</v>
      </c>
      <c r="NAJ205" t="s">
        <v>330</v>
      </c>
      <c r="NAK205" t="s">
        <v>330</v>
      </c>
      <c r="NAL205" t="s">
        <v>330</v>
      </c>
      <c r="NAM205" t="s">
        <v>330</v>
      </c>
      <c r="NAN205" t="s">
        <v>330</v>
      </c>
      <c r="NAO205" t="s">
        <v>330</v>
      </c>
      <c r="NAP205" t="s">
        <v>330</v>
      </c>
      <c r="NAQ205" t="s">
        <v>330</v>
      </c>
      <c r="NAR205" t="s">
        <v>330</v>
      </c>
      <c r="NAS205" t="s">
        <v>330</v>
      </c>
      <c r="NAT205" t="s">
        <v>330</v>
      </c>
      <c r="NAU205" t="s">
        <v>330</v>
      </c>
      <c r="NAV205" t="s">
        <v>330</v>
      </c>
      <c r="NAW205" t="s">
        <v>330</v>
      </c>
      <c r="NAX205" t="s">
        <v>330</v>
      </c>
      <c r="NAY205" t="s">
        <v>330</v>
      </c>
      <c r="NAZ205" t="s">
        <v>330</v>
      </c>
      <c r="NBA205" t="s">
        <v>330</v>
      </c>
      <c r="NBB205" t="s">
        <v>330</v>
      </c>
      <c r="NBC205" t="s">
        <v>330</v>
      </c>
      <c r="NBD205" t="s">
        <v>330</v>
      </c>
      <c r="NBE205" t="s">
        <v>330</v>
      </c>
      <c r="NBF205" t="s">
        <v>330</v>
      </c>
      <c r="NBG205" t="s">
        <v>330</v>
      </c>
      <c r="NBH205" t="s">
        <v>330</v>
      </c>
      <c r="NBI205" t="s">
        <v>330</v>
      </c>
      <c r="NBJ205" t="s">
        <v>330</v>
      </c>
      <c r="NBK205" t="s">
        <v>330</v>
      </c>
      <c r="NBL205" t="s">
        <v>330</v>
      </c>
      <c r="NBM205" t="s">
        <v>330</v>
      </c>
      <c r="NBN205" t="s">
        <v>330</v>
      </c>
      <c r="NBO205" t="s">
        <v>330</v>
      </c>
      <c r="NBP205" t="s">
        <v>330</v>
      </c>
      <c r="NBQ205" t="s">
        <v>330</v>
      </c>
      <c r="NBR205" t="s">
        <v>330</v>
      </c>
      <c r="NBS205" t="s">
        <v>330</v>
      </c>
      <c r="NBT205" t="s">
        <v>330</v>
      </c>
      <c r="NBU205" t="s">
        <v>330</v>
      </c>
      <c r="NBV205" t="s">
        <v>330</v>
      </c>
      <c r="NBW205" t="s">
        <v>330</v>
      </c>
      <c r="NBX205" t="s">
        <v>330</v>
      </c>
      <c r="NBY205" t="s">
        <v>330</v>
      </c>
      <c r="NBZ205" t="s">
        <v>330</v>
      </c>
      <c r="NCA205" t="s">
        <v>330</v>
      </c>
      <c r="NCB205" t="s">
        <v>330</v>
      </c>
      <c r="NCC205" t="s">
        <v>330</v>
      </c>
      <c r="NCD205" t="s">
        <v>330</v>
      </c>
      <c r="NCE205" t="s">
        <v>330</v>
      </c>
      <c r="NCF205" t="s">
        <v>330</v>
      </c>
      <c r="NCG205" t="s">
        <v>330</v>
      </c>
      <c r="NCH205" t="s">
        <v>330</v>
      </c>
      <c r="NCI205" t="s">
        <v>330</v>
      </c>
      <c r="NCJ205" t="s">
        <v>330</v>
      </c>
      <c r="NCK205" t="s">
        <v>330</v>
      </c>
      <c r="NCL205" t="s">
        <v>330</v>
      </c>
      <c r="NCM205" t="s">
        <v>330</v>
      </c>
      <c r="NCN205" t="s">
        <v>330</v>
      </c>
      <c r="NCO205" t="s">
        <v>330</v>
      </c>
      <c r="NCP205" t="s">
        <v>330</v>
      </c>
      <c r="NCQ205" t="s">
        <v>330</v>
      </c>
      <c r="NCR205" t="s">
        <v>330</v>
      </c>
      <c r="NCS205" t="s">
        <v>330</v>
      </c>
      <c r="NCT205" t="s">
        <v>330</v>
      </c>
      <c r="NCU205" t="s">
        <v>330</v>
      </c>
      <c r="NCV205" t="s">
        <v>330</v>
      </c>
      <c r="NCW205" t="s">
        <v>330</v>
      </c>
      <c r="NCX205" t="s">
        <v>330</v>
      </c>
      <c r="NCY205" t="s">
        <v>330</v>
      </c>
      <c r="NCZ205" t="s">
        <v>330</v>
      </c>
      <c r="NDA205" t="s">
        <v>330</v>
      </c>
      <c r="NDB205" t="s">
        <v>330</v>
      </c>
      <c r="NDC205" t="s">
        <v>330</v>
      </c>
      <c r="NDD205" t="s">
        <v>330</v>
      </c>
      <c r="NDE205" t="s">
        <v>330</v>
      </c>
      <c r="NDF205" t="s">
        <v>330</v>
      </c>
      <c r="NDG205" t="s">
        <v>330</v>
      </c>
      <c r="NDH205" t="s">
        <v>330</v>
      </c>
      <c r="NDI205" t="s">
        <v>330</v>
      </c>
      <c r="NDJ205" t="s">
        <v>330</v>
      </c>
      <c r="NDK205" t="s">
        <v>330</v>
      </c>
      <c r="NDL205" t="s">
        <v>330</v>
      </c>
      <c r="NDM205" t="s">
        <v>330</v>
      </c>
      <c r="NDN205" t="s">
        <v>330</v>
      </c>
      <c r="NDO205" t="s">
        <v>330</v>
      </c>
      <c r="NDP205" t="s">
        <v>330</v>
      </c>
      <c r="NDQ205" t="s">
        <v>330</v>
      </c>
      <c r="NDR205" t="s">
        <v>330</v>
      </c>
      <c r="NDS205" t="s">
        <v>330</v>
      </c>
      <c r="NDT205" t="s">
        <v>330</v>
      </c>
      <c r="NDU205" t="s">
        <v>330</v>
      </c>
      <c r="NDV205" t="s">
        <v>330</v>
      </c>
      <c r="NDW205" t="s">
        <v>330</v>
      </c>
      <c r="NDX205" t="s">
        <v>330</v>
      </c>
      <c r="NDY205" t="s">
        <v>330</v>
      </c>
      <c r="NDZ205" t="s">
        <v>330</v>
      </c>
      <c r="NEA205" t="s">
        <v>330</v>
      </c>
      <c r="NEB205" t="s">
        <v>330</v>
      </c>
      <c r="NEC205" t="s">
        <v>330</v>
      </c>
      <c r="NED205" t="s">
        <v>330</v>
      </c>
      <c r="NEE205" t="s">
        <v>330</v>
      </c>
      <c r="NEF205" t="s">
        <v>330</v>
      </c>
      <c r="NEG205" t="s">
        <v>330</v>
      </c>
      <c r="NEH205" t="s">
        <v>330</v>
      </c>
      <c r="NEI205" t="s">
        <v>330</v>
      </c>
      <c r="NEJ205" t="s">
        <v>330</v>
      </c>
      <c r="NEK205" t="s">
        <v>330</v>
      </c>
      <c r="NEL205" t="s">
        <v>330</v>
      </c>
      <c r="NEM205" t="s">
        <v>330</v>
      </c>
      <c r="NEN205" t="s">
        <v>330</v>
      </c>
      <c r="NEO205" t="s">
        <v>330</v>
      </c>
      <c r="NEP205" t="s">
        <v>330</v>
      </c>
      <c r="NEQ205" t="s">
        <v>330</v>
      </c>
      <c r="NER205" t="s">
        <v>330</v>
      </c>
      <c r="NES205" t="s">
        <v>330</v>
      </c>
      <c r="NET205" t="s">
        <v>330</v>
      </c>
      <c r="NEU205" t="s">
        <v>330</v>
      </c>
      <c r="NEV205" t="s">
        <v>330</v>
      </c>
      <c r="NEW205" t="s">
        <v>330</v>
      </c>
      <c r="NEX205" t="s">
        <v>330</v>
      </c>
      <c r="NEY205" t="s">
        <v>330</v>
      </c>
      <c r="NEZ205" t="s">
        <v>330</v>
      </c>
      <c r="NFA205" t="s">
        <v>330</v>
      </c>
      <c r="NFB205" t="s">
        <v>330</v>
      </c>
      <c r="NFC205" t="s">
        <v>330</v>
      </c>
      <c r="NFD205" t="s">
        <v>330</v>
      </c>
      <c r="NFE205" t="s">
        <v>330</v>
      </c>
      <c r="NFF205" t="s">
        <v>330</v>
      </c>
      <c r="NFG205" t="s">
        <v>330</v>
      </c>
      <c r="NFH205" t="s">
        <v>330</v>
      </c>
      <c r="NFI205" t="s">
        <v>330</v>
      </c>
      <c r="NFJ205" t="s">
        <v>330</v>
      </c>
      <c r="NFK205" t="s">
        <v>330</v>
      </c>
      <c r="NFL205" t="s">
        <v>330</v>
      </c>
      <c r="NFM205" t="s">
        <v>330</v>
      </c>
      <c r="NFN205" t="s">
        <v>330</v>
      </c>
      <c r="NFO205" t="s">
        <v>330</v>
      </c>
      <c r="NFP205" t="s">
        <v>330</v>
      </c>
      <c r="NFQ205" t="s">
        <v>330</v>
      </c>
      <c r="NFR205" t="s">
        <v>330</v>
      </c>
      <c r="NFS205" t="s">
        <v>330</v>
      </c>
      <c r="NFT205" t="s">
        <v>330</v>
      </c>
      <c r="NFU205" t="s">
        <v>330</v>
      </c>
      <c r="NFV205" t="s">
        <v>330</v>
      </c>
      <c r="NFW205" t="s">
        <v>330</v>
      </c>
      <c r="NFX205" t="s">
        <v>330</v>
      </c>
      <c r="NFY205" t="s">
        <v>330</v>
      </c>
      <c r="NFZ205" t="s">
        <v>330</v>
      </c>
      <c r="NGA205" t="s">
        <v>330</v>
      </c>
      <c r="NGB205" t="s">
        <v>330</v>
      </c>
      <c r="NGC205" t="s">
        <v>330</v>
      </c>
      <c r="NGD205" t="s">
        <v>330</v>
      </c>
      <c r="NGE205" t="s">
        <v>330</v>
      </c>
      <c r="NGF205" t="s">
        <v>330</v>
      </c>
      <c r="NGG205" t="s">
        <v>330</v>
      </c>
      <c r="NGH205" t="s">
        <v>330</v>
      </c>
      <c r="NGI205" t="s">
        <v>330</v>
      </c>
      <c r="NGJ205" t="s">
        <v>330</v>
      </c>
      <c r="NGK205" t="s">
        <v>330</v>
      </c>
      <c r="NGL205" t="s">
        <v>330</v>
      </c>
      <c r="NGM205" t="s">
        <v>330</v>
      </c>
      <c r="NGN205" t="s">
        <v>330</v>
      </c>
      <c r="NGO205" t="s">
        <v>330</v>
      </c>
      <c r="NGP205" t="s">
        <v>330</v>
      </c>
      <c r="NGQ205" t="s">
        <v>330</v>
      </c>
      <c r="NGR205" t="s">
        <v>330</v>
      </c>
      <c r="NGS205" t="s">
        <v>330</v>
      </c>
      <c r="NGT205" t="s">
        <v>330</v>
      </c>
      <c r="NGU205" t="s">
        <v>330</v>
      </c>
      <c r="NGV205" t="s">
        <v>330</v>
      </c>
      <c r="NGW205" t="s">
        <v>330</v>
      </c>
      <c r="NGX205" t="s">
        <v>330</v>
      </c>
      <c r="NGY205" t="s">
        <v>330</v>
      </c>
      <c r="NGZ205" t="s">
        <v>330</v>
      </c>
      <c r="NHA205" t="s">
        <v>330</v>
      </c>
      <c r="NHB205" t="s">
        <v>330</v>
      </c>
      <c r="NHC205" t="s">
        <v>330</v>
      </c>
      <c r="NHD205" t="s">
        <v>330</v>
      </c>
      <c r="NHE205" t="s">
        <v>330</v>
      </c>
      <c r="NHF205" t="s">
        <v>330</v>
      </c>
      <c r="NHG205" t="s">
        <v>330</v>
      </c>
      <c r="NHH205" t="s">
        <v>330</v>
      </c>
      <c r="NHI205" t="s">
        <v>330</v>
      </c>
      <c r="NHJ205" t="s">
        <v>330</v>
      </c>
      <c r="NHK205" t="s">
        <v>330</v>
      </c>
      <c r="NHL205" t="s">
        <v>330</v>
      </c>
      <c r="NHM205" t="s">
        <v>330</v>
      </c>
      <c r="NHN205" t="s">
        <v>330</v>
      </c>
      <c r="NHO205" t="s">
        <v>330</v>
      </c>
      <c r="NHP205" t="s">
        <v>330</v>
      </c>
      <c r="NHQ205" t="s">
        <v>330</v>
      </c>
      <c r="NHR205" t="s">
        <v>330</v>
      </c>
      <c r="NHS205" t="s">
        <v>330</v>
      </c>
      <c r="NHT205" t="s">
        <v>330</v>
      </c>
      <c r="NHU205" t="s">
        <v>330</v>
      </c>
      <c r="NHV205" t="s">
        <v>330</v>
      </c>
      <c r="NHW205" t="s">
        <v>330</v>
      </c>
      <c r="NHX205" t="s">
        <v>330</v>
      </c>
      <c r="NHY205" t="s">
        <v>330</v>
      </c>
      <c r="NHZ205" t="s">
        <v>330</v>
      </c>
      <c r="NIA205" t="s">
        <v>330</v>
      </c>
      <c r="NIB205" t="s">
        <v>330</v>
      </c>
      <c r="NIC205" t="s">
        <v>330</v>
      </c>
      <c r="NID205" t="s">
        <v>330</v>
      </c>
      <c r="NIE205" t="s">
        <v>330</v>
      </c>
      <c r="NIF205" t="s">
        <v>330</v>
      </c>
      <c r="NIG205" t="s">
        <v>330</v>
      </c>
      <c r="NIH205" t="s">
        <v>330</v>
      </c>
      <c r="NII205" t="s">
        <v>330</v>
      </c>
      <c r="NIJ205" t="s">
        <v>330</v>
      </c>
      <c r="NIK205" t="s">
        <v>330</v>
      </c>
      <c r="NIL205" t="s">
        <v>330</v>
      </c>
      <c r="NIM205" t="s">
        <v>330</v>
      </c>
      <c r="NIN205" t="s">
        <v>330</v>
      </c>
      <c r="NIO205" t="s">
        <v>330</v>
      </c>
      <c r="NIP205" t="s">
        <v>330</v>
      </c>
      <c r="NIQ205" t="s">
        <v>330</v>
      </c>
      <c r="NIR205" t="s">
        <v>330</v>
      </c>
      <c r="NIS205" t="s">
        <v>330</v>
      </c>
      <c r="NIT205" t="s">
        <v>330</v>
      </c>
      <c r="NIU205" t="s">
        <v>330</v>
      </c>
      <c r="NIV205" t="s">
        <v>330</v>
      </c>
      <c r="NIW205" t="s">
        <v>330</v>
      </c>
      <c r="NIX205" t="s">
        <v>330</v>
      </c>
      <c r="NIY205" t="s">
        <v>330</v>
      </c>
      <c r="NIZ205" t="s">
        <v>330</v>
      </c>
      <c r="NJA205" t="s">
        <v>330</v>
      </c>
      <c r="NJB205" t="s">
        <v>330</v>
      </c>
      <c r="NJC205" t="s">
        <v>330</v>
      </c>
      <c r="NJD205" t="s">
        <v>330</v>
      </c>
      <c r="NJE205" t="s">
        <v>330</v>
      </c>
      <c r="NJF205" t="s">
        <v>330</v>
      </c>
      <c r="NJG205" t="s">
        <v>330</v>
      </c>
      <c r="NJH205" t="s">
        <v>330</v>
      </c>
      <c r="NJI205" t="s">
        <v>330</v>
      </c>
      <c r="NJJ205" t="s">
        <v>330</v>
      </c>
      <c r="NJK205" t="s">
        <v>330</v>
      </c>
      <c r="NJL205" t="s">
        <v>330</v>
      </c>
      <c r="NJM205" t="s">
        <v>330</v>
      </c>
      <c r="NJN205" t="s">
        <v>330</v>
      </c>
      <c r="NJO205" t="s">
        <v>330</v>
      </c>
      <c r="NJP205" t="s">
        <v>330</v>
      </c>
      <c r="NJQ205" t="s">
        <v>330</v>
      </c>
      <c r="NJR205" t="s">
        <v>330</v>
      </c>
      <c r="NJS205" t="s">
        <v>330</v>
      </c>
      <c r="NJT205" t="s">
        <v>330</v>
      </c>
      <c r="NJU205" t="s">
        <v>330</v>
      </c>
      <c r="NJV205" t="s">
        <v>330</v>
      </c>
      <c r="NJW205" t="s">
        <v>330</v>
      </c>
      <c r="NJX205" t="s">
        <v>330</v>
      </c>
      <c r="NJY205" t="s">
        <v>330</v>
      </c>
      <c r="NJZ205" t="s">
        <v>330</v>
      </c>
      <c r="NKA205" t="s">
        <v>330</v>
      </c>
      <c r="NKB205" t="s">
        <v>330</v>
      </c>
      <c r="NKC205" t="s">
        <v>330</v>
      </c>
      <c r="NKD205" t="s">
        <v>330</v>
      </c>
      <c r="NKE205" t="s">
        <v>330</v>
      </c>
      <c r="NKF205" t="s">
        <v>330</v>
      </c>
      <c r="NKG205" t="s">
        <v>330</v>
      </c>
      <c r="NKH205" t="s">
        <v>330</v>
      </c>
      <c r="NKI205" t="s">
        <v>330</v>
      </c>
      <c r="NKJ205" t="s">
        <v>330</v>
      </c>
      <c r="NKK205" t="s">
        <v>330</v>
      </c>
      <c r="NKL205" t="s">
        <v>330</v>
      </c>
      <c r="NKM205" t="s">
        <v>330</v>
      </c>
      <c r="NKN205" t="s">
        <v>330</v>
      </c>
      <c r="NKO205" t="s">
        <v>330</v>
      </c>
      <c r="NKP205" t="s">
        <v>330</v>
      </c>
      <c r="NKQ205" t="s">
        <v>330</v>
      </c>
      <c r="NKR205" t="s">
        <v>330</v>
      </c>
      <c r="NKS205" t="s">
        <v>330</v>
      </c>
      <c r="NKT205" t="s">
        <v>330</v>
      </c>
      <c r="NKU205" t="s">
        <v>330</v>
      </c>
      <c r="NKV205" t="s">
        <v>330</v>
      </c>
      <c r="NKW205" t="s">
        <v>330</v>
      </c>
      <c r="NKX205" t="s">
        <v>330</v>
      </c>
      <c r="NKY205" t="s">
        <v>330</v>
      </c>
      <c r="NKZ205" t="s">
        <v>330</v>
      </c>
      <c r="NLA205" t="s">
        <v>330</v>
      </c>
      <c r="NLB205" t="s">
        <v>330</v>
      </c>
      <c r="NLC205" t="s">
        <v>330</v>
      </c>
      <c r="NLD205" t="s">
        <v>330</v>
      </c>
      <c r="NLE205" t="s">
        <v>330</v>
      </c>
      <c r="NLF205" t="s">
        <v>330</v>
      </c>
      <c r="NLG205" t="s">
        <v>330</v>
      </c>
      <c r="NLH205" t="s">
        <v>330</v>
      </c>
      <c r="NLI205" t="s">
        <v>330</v>
      </c>
      <c r="NLJ205" t="s">
        <v>330</v>
      </c>
      <c r="NLK205" t="s">
        <v>330</v>
      </c>
      <c r="NLL205" t="s">
        <v>330</v>
      </c>
      <c r="NLM205" t="s">
        <v>330</v>
      </c>
      <c r="NLN205" t="s">
        <v>330</v>
      </c>
      <c r="NLO205" t="s">
        <v>330</v>
      </c>
      <c r="NLP205" t="s">
        <v>330</v>
      </c>
      <c r="NLQ205" t="s">
        <v>330</v>
      </c>
      <c r="NLR205" t="s">
        <v>330</v>
      </c>
      <c r="NLS205" t="s">
        <v>330</v>
      </c>
      <c r="NLT205" t="s">
        <v>330</v>
      </c>
      <c r="NLU205" t="s">
        <v>330</v>
      </c>
      <c r="NLV205" t="s">
        <v>330</v>
      </c>
      <c r="NLW205" t="s">
        <v>330</v>
      </c>
      <c r="NLX205" t="s">
        <v>330</v>
      </c>
      <c r="NLY205" t="s">
        <v>330</v>
      </c>
      <c r="NLZ205" t="s">
        <v>330</v>
      </c>
      <c r="NMA205" t="s">
        <v>330</v>
      </c>
      <c r="NMB205" t="s">
        <v>330</v>
      </c>
      <c r="NMC205" t="s">
        <v>330</v>
      </c>
      <c r="NMD205" t="s">
        <v>330</v>
      </c>
      <c r="NME205" t="s">
        <v>330</v>
      </c>
      <c r="NMF205" t="s">
        <v>330</v>
      </c>
      <c r="NMG205" t="s">
        <v>330</v>
      </c>
      <c r="NMH205" t="s">
        <v>330</v>
      </c>
      <c r="NMI205" t="s">
        <v>330</v>
      </c>
      <c r="NMJ205" t="s">
        <v>330</v>
      </c>
      <c r="NMK205" t="s">
        <v>330</v>
      </c>
      <c r="NML205" t="s">
        <v>330</v>
      </c>
      <c r="NMM205" t="s">
        <v>330</v>
      </c>
      <c r="NMN205" t="s">
        <v>330</v>
      </c>
      <c r="NMO205" t="s">
        <v>330</v>
      </c>
      <c r="NMP205" t="s">
        <v>330</v>
      </c>
      <c r="NMQ205" t="s">
        <v>330</v>
      </c>
      <c r="NMR205" t="s">
        <v>330</v>
      </c>
      <c r="NMS205" t="s">
        <v>330</v>
      </c>
      <c r="NMT205" t="s">
        <v>330</v>
      </c>
      <c r="NMU205" t="s">
        <v>330</v>
      </c>
      <c r="NMV205" t="s">
        <v>330</v>
      </c>
      <c r="NMW205" t="s">
        <v>330</v>
      </c>
      <c r="NMX205" t="s">
        <v>330</v>
      </c>
      <c r="NMY205" t="s">
        <v>330</v>
      </c>
      <c r="NMZ205" t="s">
        <v>330</v>
      </c>
      <c r="NNA205" t="s">
        <v>330</v>
      </c>
      <c r="NNB205" t="s">
        <v>330</v>
      </c>
      <c r="NNC205" t="s">
        <v>330</v>
      </c>
      <c r="NND205" t="s">
        <v>330</v>
      </c>
      <c r="NNE205" t="s">
        <v>330</v>
      </c>
      <c r="NNF205" t="s">
        <v>330</v>
      </c>
      <c r="NNG205" t="s">
        <v>330</v>
      </c>
      <c r="NNH205" t="s">
        <v>330</v>
      </c>
      <c r="NNI205" t="s">
        <v>330</v>
      </c>
      <c r="NNJ205" t="s">
        <v>330</v>
      </c>
      <c r="NNK205" t="s">
        <v>330</v>
      </c>
      <c r="NNL205" t="s">
        <v>330</v>
      </c>
      <c r="NNM205" t="s">
        <v>330</v>
      </c>
      <c r="NNN205" t="s">
        <v>330</v>
      </c>
      <c r="NNO205" t="s">
        <v>330</v>
      </c>
      <c r="NNP205" t="s">
        <v>330</v>
      </c>
      <c r="NNQ205" t="s">
        <v>330</v>
      </c>
      <c r="NNR205" t="s">
        <v>330</v>
      </c>
      <c r="NNS205" t="s">
        <v>330</v>
      </c>
      <c r="NNT205" t="s">
        <v>330</v>
      </c>
      <c r="NNU205" t="s">
        <v>330</v>
      </c>
      <c r="NNV205" t="s">
        <v>330</v>
      </c>
      <c r="NNW205" t="s">
        <v>330</v>
      </c>
      <c r="NNX205" t="s">
        <v>330</v>
      </c>
      <c r="NNY205" t="s">
        <v>330</v>
      </c>
      <c r="NNZ205" t="s">
        <v>330</v>
      </c>
      <c r="NOA205" t="s">
        <v>330</v>
      </c>
      <c r="NOB205" t="s">
        <v>330</v>
      </c>
      <c r="NOC205" t="s">
        <v>330</v>
      </c>
      <c r="NOD205" t="s">
        <v>330</v>
      </c>
      <c r="NOE205" t="s">
        <v>330</v>
      </c>
      <c r="NOF205" t="s">
        <v>330</v>
      </c>
      <c r="NOG205" t="s">
        <v>330</v>
      </c>
      <c r="NOH205" t="s">
        <v>330</v>
      </c>
      <c r="NOI205" t="s">
        <v>330</v>
      </c>
      <c r="NOJ205" t="s">
        <v>330</v>
      </c>
      <c r="NOK205" t="s">
        <v>330</v>
      </c>
      <c r="NOL205" t="s">
        <v>330</v>
      </c>
      <c r="NOM205" t="s">
        <v>330</v>
      </c>
      <c r="NON205" t="s">
        <v>330</v>
      </c>
      <c r="NOO205" t="s">
        <v>330</v>
      </c>
      <c r="NOP205" t="s">
        <v>330</v>
      </c>
      <c r="NOQ205" t="s">
        <v>330</v>
      </c>
      <c r="NOR205" t="s">
        <v>330</v>
      </c>
      <c r="NOS205" t="s">
        <v>330</v>
      </c>
      <c r="NOT205" t="s">
        <v>330</v>
      </c>
      <c r="NOU205" t="s">
        <v>330</v>
      </c>
      <c r="NOV205" t="s">
        <v>330</v>
      </c>
      <c r="NOW205" t="s">
        <v>330</v>
      </c>
      <c r="NOX205" t="s">
        <v>330</v>
      </c>
      <c r="NOY205" t="s">
        <v>330</v>
      </c>
      <c r="NOZ205" t="s">
        <v>330</v>
      </c>
      <c r="NPA205" t="s">
        <v>330</v>
      </c>
      <c r="NPB205" t="s">
        <v>330</v>
      </c>
      <c r="NPC205" t="s">
        <v>330</v>
      </c>
      <c r="NPD205" t="s">
        <v>330</v>
      </c>
      <c r="NPE205" t="s">
        <v>330</v>
      </c>
      <c r="NPF205" t="s">
        <v>330</v>
      </c>
      <c r="NPG205" t="s">
        <v>330</v>
      </c>
      <c r="NPH205" t="s">
        <v>330</v>
      </c>
      <c r="NPI205" t="s">
        <v>330</v>
      </c>
      <c r="NPJ205" t="s">
        <v>330</v>
      </c>
      <c r="NPK205" t="s">
        <v>330</v>
      </c>
      <c r="NPL205" t="s">
        <v>330</v>
      </c>
      <c r="NPM205" t="s">
        <v>330</v>
      </c>
      <c r="NPN205" t="s">
        <v>330</v>
      </c>
      <c r="NPO205" t="s">
        <v>330</v>
      </c>
      <c r="NPP205" t="s">
        <v>330</v>
      </c>
      <c r="NPQ205" t="s">
        <v>330</v>
      </c>
      <c r="NPR205" t="s">
        <v>330</v>
      </c>
      <c r="NPS205" t="s">
        <v>330</v>
      </c>
      <c r="NPT205" t="s">
        <v>330</v>
      </c>
      <c r="NPU205" t="s">
        <v>330</v>
      </c>
      <c r="NPV205" t="s">
        <v>330</v>
      </c>
      <c r="NPW205" t="s">
        <v>330</v>
      </c>
      <c r="NPX205" t="s">
        <v>330</v>
      </c>
      <c r="NPY205" t="s">
        <v>330</v>
      </c>
      <c r="NPZ205" t="s">
        <v>330</v>
      </c>
      <c r="NQA205" t="s">
        <v>330</v>
      </c>
      <c r="NQB205" t="s">
        <v>330</v>
      </c>
      <c r="NQC205" t="s">
        <v>330</v>
      </c>
      <c r="NQD205" t="s">
        <v>330</v>
      </c>
      <c r="NQE205" t="s">
        <v>330</v>
      </c>
      <c r="NQF205" t="s">
        <v>330</v>
      </c>
      <c r="NQG205" t="s">
        <v>330</v>
      </c>
      <c r="NQH205" t="s">
        <v>330</v>
      </c>
      <c r="NQI205" t="s">
        <v>330</v>
      </c>
      <c r="NQJ205" t="s">
        <v>330</v>
      </c>
      <c r="NQK205" t="s">
        <v>330</v>
      </c>
      <c r="NQL205" t="s">
        <v>330</v>
      </c>
      <c r="NQM205" t="s">
        <v>330</v>
      </c>
      <c r="NQN205" t="s">
        <v>330</v>
      </c>
      <c r="NQO205" t="s">
        <v>330</v>
      </c>
      <c r="NQP205" t="s">
        <v>330</v>
      </c>
      <c r="NQQ205" t="s">
        <v>330</v>
      </c>
      <c r="NQR205" t="s">
        <v>330</v>
      </c>
      <c r="NQS205" t="s">
        <v>330</v>
      </c>
      <c r="NQT205" t="s">
        <v>330</v>
      </c>
      <c r="NQU205" t="s">
        <v>330</v>
      </c>
      <c r="NQV205" t="s">
        <v>330</v>
      </c>
      <c r="NQW205" t="s">
        <v>330</v>
      </c>
      <c r="NQX205" t="s">
        <v>330</v>
      </c>
      <c r="NQY205" t="s">
        <v>330</v>
      </c>
      <c r="NQZ205" t="s">
        <v>330</v>
      </c>
      <c r="NRA205" t="s">
        <v>330</v>
      </c>
      <c r="NRB205" t="s">
        <v>330</v>
      </c>
      <c r="NRC205" t="s">
        <v>330</v>
      </c>
      <c r="NRD205" t="s">
        <v>330</v>
      </c>
      <c r="NRE205" t="s">
        <v>330</v>
      </c>
      <c r="NRF205" t="s">
        <v>330</v>
      </c>
      <c r="NRG205" t="s">
        <v>330</v>
      </c>
      <c r="NRH205" t="s">
        <v>330</v>
      </c>
      <c r="NRI205" t="s">
        <v>330</v>
      </c>
      <c r="NRJ205" t="s">
        <v>330</v>
      </c>
      <c r="NRK205" t="s">
        <v>330</v>
      </c>
      <c r="NRL205" t="s">
        <v>330</v>
      </c>
      <c r="NRM205" t="s">
        <v>330</v>
      </c>
      <c r="NRN205" t="s">
        <v>330</v>
      </c>
      <c r="NRO205" t="s">
        <v>330</v>
      </c>
      <c r="NRP205" t="s">
        <v>330</v>
      </c>
      <c r="NRQ205" t="s">
        <v>330</v>
      </c>
      <c r="NRR205" t="s">
        <v>330</v>
      </c>
      <c r="NRS205" t="s">
        <v>330</v>
      </c>
      <c r="NRT205" t="s">
        <v>330</v>
      </c>
      <c r="NRU205" t="s">
        <v>330</v>
      </c>
      <c r="NRV205" t="s">
        <v>330</v>
      </c>
      <c r="NRW205" t="s">
        <v>330</v>
      </c>
      <c r="NRX205" t="s">
        <v>330</v>
      </c>
      <c r="NRY205" t="s">
        <v>330</v>
      </c>
      <c r="NRZ205" t="s">
        <v>330</v>
      </c>
      <c r="NSA205" t="s">
        <v>330</v>
      </c>
      <c r="NSB205" t="s">
        <v>330</v>
      </c>
      <c r="NSC205" t="s">
        <v>330</v>
      </c>
      <c r="NSD205" t="s">
        <v>330</v>
      </c>
      <c r="NSE205" t="s">
        <v>330</v>
      </c>
      <c r="NSF205" t="s">
        <v>330</v>
      </c>
      <c r="NSG205" t="s">
        <v>330</v>
      </c>
      <c r="NSH205" t="s">
        <v>330</v>
      </c>
      <c r="NSI205" t="s">
        <v>330</v>
      </c>
      <c r="NSJ205" t="s">
        <v>330</v>
      </c>
      <c r="NSK205" t="s">
        <v>330</v>
      </c>
      <c r="NSL205" t="s">
        <v>330</v>
      </c>
      <c r="NSM205" t="s">
        <v>330</v>
      </c>
      <c r="NSN205" t="s">
        <v>330</v>
      </c>
      <c r="NSO205" t="s">
        <v>330</v>
      </c>
      <c r="NSP205" t="s">
        <v>330</v>
      </c>
      <c r="NSQ205" t="s">
        <v>330</v>
      </c>
      <c r="NSR205" t="s">
        <v>330</v>
      </c>
      <c r="NSS205" t="s">
        <v>330</v>
      </c>
      <c r="NST205" t="s">
        <v>330</v>
      </c>
      <c r="NSU205" t="s">
        <v>330</v>
      </c>
      <c r="NSV205" t="s">
        <v>330</v>
      </c>
      <c r="NSW205" t="s">
        <v>330</v>
      </c>
      <c r="NSX205" t="s">
        <v>330</v>
      </c>
      <c r="NSY205" t="s">
        <v>330</v>
      </c>
      <c r="NSZ205" t="s">
        <v>330</v>
      </c>
      <c r="NTA205" t="s">
        <v>330</v>
      </c>
      <c r="NTB205" t="s">
        <v>330</v>
      </c>
      <c r="NTC205" t="s">
        <v>330</v>
      </c>
      <c r="NTD205" t="s">
        <v>330</v>
      </c>
      <c r="NTE205" t="s">
        <v>330</v>
      </c>
      <c r="NTF205" t="s">
        <v>330</v>
      </c>
      <c r="NTG205" t="s">
        <v>330</v>
      </c>
      <c r="NTH205" t="s">
        <v>330</v>
      </c>
      <c r="NTI205" t="s">
        <v>330</v>
      </c>
      <c r="NTJ205" t="s">
        <v>330</v>
      </c>
      <c r="NTK205" t="s">
        <v>330</v>
      </c>
      <c r="NTL205" t="s">
        <v>330</v>
      </c>
      <c r="NTM205" t="s">
        <v>330</v>
      </c>
      <c r="NTN205" t="s">
        <v>330</v>
      </c>
      <c r="NTO205" t="s">
        <v>330</v>
      </c>
      <c r="NTP205" t="s">
        <v>330</v>
      </c>
      <c r="NTQ205" t="s">
        <v>330</v>
      </c>
      <c r="NTR205" t="s">
        <v>330</v>
      </c>
      <c r="NTS205" t="s">
        <v>330</v>
      </c>
      <c r="NTT205" t="s">
        <v>330</v>
      </c>
      <c r="NTU205" t="s">
        <v>330</v>
      </c>
      <c r="NTV205" t="s">
        <v>330</v>
      </c>
      <c r="NTW205" t="s">
        <v>330</v>
      </c>
      <c r="NTX205" t="s">
        <v>330</v>
      </c>
      <c r="NTY205" t="s">
        <v>330</v>
      </c>
      <c r="NTZ205" t="s">
        <v>330</v>
      </c>
      <c r="NUA205" t="s">
        <v>330</v>
      </c>
      <c r="NUB205" t="s">
        <v>330</v>
      </c>
      <c r="NUC205" t="s">
        <v>330</v>
      </c>
      <c r="NUD205" t="s">
        <v>330</v>
      </c>
      <c r="NUE205" t="s">
        <v>330</v>
      </c>
      <c r="NUF205" t="s">
        <v>330</v>
      </c>
      <c r="NUG205" t="s">
        <v>330</v>
      </c>
      <c r="NUH205" t="s">
        <v>330</v>
      </c>
      <c r="NUI205" t="s">
        <v>330</v>
      </c>
      <c r="NUJ205" t="s">
        <v>330</v>
      </c>
      <c r="NUK205" t="s">
        <v>330</v>
      </c>
      <c r="NUL205" t="s">
        <v>330</v>
      </c>
      <c r="NUM205" t="s">
        <v>330</v>
      </c>
      <c r="NUN205" t="s">
        <v>330</v>
      </c>
      <c r="NUO205" t="s">
        <v>330</v>
      </c>
      <c r="NUP205" t="s">
        <v>330</v>
      </c>
      <c r="NUQ205" t="s">
        <v>330</v>
      </c>
      <c r="NUR205" t="s">
        <v>330</v>
      </c>
      <c r="NUS205" t="s">
        <v>330</v>
      </c>
      <c r="NUT205" t="s">
        <v>330</v>
      </c>
      <c r="NUU205" t="s">
        <v>330</v>
      </c>
      <c r="NUV205" t="s">
        <v>330</v>
      </c>
      <c r="NUW205" t="s">
        <v>330</v>
      </c>
      <c r="NUX205" t="s">
        <v>330</v>
      </c>
      <c r="NUY205" t="s">
        <v>330</v>
      </c>
      <c r="NUZ205" t="s">
        <v>330</v>
      </c>
      <c r="NVA205" t="s">
        <v>330</v>
      </c>
      <c r="NVB205" t="s">
        <v>330</v>
      </c>
      <c r="NVC205" t="s">
        <v>330</v>
      </c>
      <c r="NVD205" t="s">
        <v>330</v>
      </c>
      <c r="NVE205" t="s">
        <v>330</v>
      </c>
      <c r="NVF205" t="s">
        <v>330</v>
      </c>
      <c r="NVG205" t="s">
        <v>330</v>
      </c>
      <c r="NVH205" t="s">
        <v>330</v>
      </c>
      <c r="NVI205" t="s">
        <v>330</v>
      </c>
      <c r="NVJ205" t="s">
        <v>330</v>
      </c>
      <c r="NVK205" t="s">
        <v>330</v>
      </c>
      <c r="NVL205" t="s">
        <v>330</v>
      </c>
      <c r="NVM205" t="s">
        <v>330</v>
      </c>
      <c r="NVN205" t="s">
        <v>330</v>
      </c>
      <c r="NVO205" t="s">
        <v>330</v>
      </c>
      <c r="NVP205" t="s">
        <v>330</v>
      </c>
      <c r="NVQ205" t="s">
        <v>330</v>
      </c>
      <c r="NVR205" t="s">
        <v>330</v>
      </c>
      <c r="NVS205" t="s">
        <v>330</v>
      </c>
      <c r="NVT205" t="s">
        <v>330</v>
      </c>
      <c r="NVU205" t="s">
        <v>330</v>
      </c>
      <c r="NVV205" t="s">
        <v>330</v>
      </c>
      <c r="NVW205" t="s">
        <v>330</v>
      </c>
      <c r="NVX205" t="s">
        <v>330</v>
      </c>
      <c r="NVY205" t="s">
        <v>330</v>
      </c>
      <c r="NVZ205" t="s">
        <v>330</v>
      </c>
      <c r="NWA205" t="s">
        <v>330</v>
      </c>
      <c r="NWB205" t="s">
        <v>330</v>
      </c>
      <c r="NWC205" t="s">
        <v>330</v>
      </c>
      <c r="NWD205" t="s">
        <v>330</v>
      </c>
      <c r="NWE205" t="s">
        <v>330</v>
      </c>
      <c r="NWF205" t="s">
        <v>330</v>
      </c>
      <c r="NWG205" t="s">
        <v>330</v>
      </c>
      <c r="NWH205" t="s">
        <v>330</v>
      </c>
      <c r="NWI205" t="s">
        <v>330</v>
      </c>
      <c r="NWJ205" t="s">
        <v>330</v>
      </c>
      <c r="NWK205" t="s">
        <v>330</v>
      </c>
      <c r="NWL205" t="s">
        <v>330</v>
      </c>
      <c r="NWM205" t="s">
        <v>330</v>
      </c>
      <c r="NWN205" t="s">
        <v>330</v>
      </c>
      <c r="NWO205" t="s">
        <v>330</v>
      </c>
      <c r="NWP205" t="s">
        <v>330</v>
      </c>
      <c r="NWQ205" t="s">
        <v>330</v>
      </c>
      <c r="NWR205" t="s">
        <v>330</v>
      </c>
      <c r="NWS205" t="s">
        <v>330</v>
      </c>
      <c r="NWT205" t="s">
        <v>330</v>
      </c>
      <c r="NWU205" t="s">
        <v>330</v>
      </c>
      <c r="NWV205" t="s">
        <v>330</v>
      </c>
      <c r="NWW205" t="s">
        <v>330</v>
      </c>
      <c r="NWX205" t="s">
        <v>330</v>
      </c>
      <c r="NWY205" t="s">
        <v>330</v>
      </c>
      <c r="NWZ205" t="s">
        <v>330</v>
      </c>
      <c r="NXA205" t="s">
        <v>330</v>
      </c>
      <c r="NXB205" t="s">
        <v>330</v>
      </c>
      <c r="NXC205" t="s">
        <v>330</v>
      </c>
      <c r="NXD205" t="s">
        <v>330</v>
      </c>
      <c r="NXE205" t="s">
        <v>330</v>
      </c>
      <c r="NXF205" t="s">
        <v>330</v>
      </c>
      <c r="NXG205" t="s">
        <v>330</v>
      </c>
      <c r="NXH205" t="s">
        <v>330</v>
      </c>
      <c r="NXI205" t="s">
        <v>330</v>
      </c>
      <c r="NXJ205" t="s">
        <v>330</v>
      </c>
      <c r="NXK205" t="s">
        <v>330</v>
      </c>
      <c r="NXL205" t="s">
        <v>330</v>
      </c>
      <c r="NXM205" t="s">
        <v>330</v>
      </c>
      <c r="NXN205" t="s">
        <v>330</v>
      </c>
      <c r="NXO205" t="s">
        <v>330</v>
      </c>
      <c r="NXP205" t="s">
        <v>330</v>
      </c>
      <c r="NXQ205" t="s">
        <v>330</v>
      </c>
      <c r="NXR205" t="s">
        <v>330</v>
      </c>
      <c r="NXS205" t="s">
        <v>330</v>
      </c>
      <c r="NXT205" t="s">
        <v>330</v>
      </c>
      <c r="NXU205" t="s">
        <v>330</v>
      </c>
      <c r="NXV205" t="s">
        <v>330</v>
      </c>
      <c r="NXW205" t="s">
        <v>330</v>
      </c>
      <c r="NXX205" t="s">
        <v>330</v>
      </c>
      <c r="NXY205" t="s">
        <v>330</v>
      </c>
      <c r="NXZ205" t="s">
        <v>330</v>
      </c>
      <c r="NYA205" t="s">
        <v>330</v>
      </c>
      <c r="NYB205" t="s">
        <v>330</v>
      </c>
      <c r="NYC205" t="s">
        <v>330</v>
      </c>
      <c r="NYD205" t="s">
        <v>330</v>
      </c>
      <c r="NYE205" t="s">
        <v>330</v>
      </c>
      <c r="NYF205" t="s">
        <v>330</v>
      </c>
      <c r="NYG205" t="s">
        <v>330</v>
      </c>
      <c r="NYH205" t="s">
        <v>330</v>
      </c>
      <c r="NYI205" t="s">
        <v>330</v>
      </c>
      <c r="NYJ205" t="s">
        <v>330</v>
      </c>
      <c r="NYK205" t="s">
        <v>330</v>
      </c>
      <c r="NYL205" t="s">
        <v>330</v>
      </c>
      <c r="NYM205" t="s">
        <v>330</v>
      </c>
      <c r="NYN205" t="s">
        <v>330</v>
      </c>
      <c r="NYO205" t="s">
        <v>330</v>
      </c>
      <c r="NYP205" t="s">
        <v>330</v>
      </c>
      <c r="NYQ205" t="s">
        <v>330</v>
      </c>
      <c r="NYR205" t="s">
        <v>330</v>
      </c>
      <c r="NYS205" t="s">
        <v>330</v>
      </c>
      <c r="NYT205" t="s">
        <v>330</v>
      </c>
      <c r="NYU205" t="s">
        <v>330</v>
      </c>
      <c r="NYV205" t="s">
        <v>330</v>
      </c>
      <c r="NYW205" t="s">
        <v>330</v>
      </c>
      <c r="NYX205" t="s">
        <v>330</v>
      </c>
      <c r="NYY205" t="s">
        <v>330</v>
      </c>
      <c r="NYZ205" t="s">
        <v>330</v>
      </c>
      <c r="NZA205" t="s">
        <v>330</v>
      </c>
      <c r="NZB205" t="s">
        <v>330</v>
      </c>
      <c r="NZC205" t="s">
        <v>330</v>
      </c>
      <c r="NZD205" t="s">
        <v>330</v>
      </c>
      <c r="NZE205" t="s">
        <v>330</v>
      </c>
      <c r="NZF205" t="s">
        <v>330</v>
      </c>
      <c r="NZG205" t="s">
        <v>330</v>
      </c>
      <c r="NZH205" t="s">
        <v>330</v>
      </c>
      <c r="NZI205" t="s">
        <v>330</v>
      </c>
      <c r="NZJ205" t="s">
        <v>330</v>
      </c>
      <c r="NZK205" t="s">
        <v>330</v>
      </c>
      <c r="NZL205" t="s">
        <v>330</v>
      </c>
      <c r="NZM205" t="s">
        <v>330</v>
      </c>
      <c r="NZN205" t="s">
        <v>330</v>
      </c>
      <c r="NZO205" t="s">
        <v>330</v>
      </c>
      <c r="NZP205" t="s">
        <v>330</v>
      </c>
      <c r="NZQ205" t="s">
        <v>330</v>
      </c>
      <c r="NZR205" t="s">
        <v>330</v>
      </c>
      <c r="NZS205" t="s">
        <v>330</v>
      </c>
      <c r="NZT205" t="s">
        <v>330</v>
      </c>
      <c r="NZU205" t="s">
        <v>330</v>
      </c>
      <c r="NZV205" t="s">
        <v>330</v>
      </c>
      <c r="NZW205" t="s">
        <v>330</v>
      </c>
      <c r="NZX205" t="s">
        <v>330</v>
      </c>
      <c r="NZY205" t="s">
        <v>330</v>
      </c>
      <c r="NZZ205" t="s">
        <v>330</v>
      </c>
      <c r="OAA205" t="s">
        <v>330</v>
      </c>
      <c r="OAB205" t="s">
        <v>330</v>
      </c>
      <c r="OAC205" t="s">
        <v>330</v>
      </c>
      <c r="OAD205" t="s">
        <v>330</v>
      </c>
      <c r="OAE205" t="s">
        <v>330</v>
      </c>
      <c r="OAF205" t="s">
        <v>330</v>
      </c>
      <c r="OAG205" t="s">
        <v>330</v>
      </c>
      <c r="OAH205" t="s">
        <v>330</v>
      </c>
      <c r="OAI205" t="s">
        <v>330</v>
      </c>
      <c r="OAJ205" t="s">
        <v>330</v>
      </c>
      <c r="OAK205" t="s">
        <v>330</v>
      </c>
      <c r="OAL205" t="s">
        <v>330</v>
      </c>
      <c r="OAM205" t="s">
        <v>330</v>
      </c>
      <c r="OAN205" t="s">
        <v>330</v>
      </c>
      <c r="OAO205" t="s">
        <v>330</v>
      </c>
      <c r="OAP205" t="s">
        <v>330</v>
      </c>
      <c r="OAQ205" t="s">
        <v>330</v>
      </c>
      <c r="OAR205" t="s">
        <v>330</v>
      </c>
      <c r="OAS205" t="s">
        <v>330</v>
      </c>
      <c r="OAT205" t="s">
        <v>330</v>
      </c>
      <c r="OAU205" t="s">
        <v>330</v>
      </c>
      <c r="OAV205" t="s">
        <v>330</v>
      </c>
      <c r="OAW205" t="s">
        <v>330</v>
      </c>
      <c r="OAX205" t="s">
        <v>330</v>
      </c>
      <c r="OAY205" t="s">
        <v>330</v>
      </c>
      <c r="OAZ205" t="s">
        <v>330</v>
      </c>
      <c r="OBA205" t="s">
        <v>330</v>
      </c>
      <c r="OBB205" t="s">
        <v>330</v>
      </c>
      <c r="OBC205" t="s">
        <v>330</v>
      </c>
      <c r="OBD205" t="s">
        <v>330</v>
      </c>
      <c r="OBE205" t="s">
        <v>330</v>
      </c>
      <c r="OBF205" t="s">
        <v>330</v>
      </c>
      <c r="OBG205" t="s">
        <v>330</v>
      </c>
      <c r="OBH205" t="s">
        <v>330</v>
      </c>
      <c r="OBI205" t="s">
        <v>330</v>
      </c>
      <c r="OBJ205" t="s">
        <v>330</v>
      </c>
      <c r="OBK205" t="s">
        <v>330</v>
      </c>
      <c r="OBL205" t="s">
        <v>330</v>
      </c>
      <c r="OBM205" t="s">
        <v>330</v>
      </c>
      <c r="OBN205" t="s">
        <v>330</v>
      </c>
      <c r="OBO205" t="s">
        <v>330</v>
      </c>
      <c r="OBP205" t="s">
        <v>330</v>
      </c>
      <c r="OBQ205" t="s">
        <v>330</v>
      </c>
      <c r="OBR205" t="s">
        <v>330</v>
      </c>
      <c r="OBS205" t="s">
        <v>330</v>
      </c>
      <c r="OBT205" t="s">
        <v>330</v>
      </c>
      <c r="OBU205" t="s">
        <v>330</v>
      </c>
      <c r="OBV205" t="s">
        <v>330</v>
      </c>
      <c r="OBW205" t="s">
        <v>330</v>
      </c>
      <c r="OBX205" t="s">
        <v>330</v>
      </c>
      <c r="OBY205" t="s">
        <v>330</v>
      </c>
      <c r="OBZ205" t="s">
        <v>330</v>
      </c>
      <c r="OCA205" t="s">
        <v>330</v>
      </c>
      <c r="OCB205" t="s">
        <v>330</v>
      </c>
      <c r="OCC205" t="s">
        <v>330</v>
      </c>
      <c r="OCD205" t="s">
        <v>330</v>
      </c>
      <c r="OCE205" t="s">
        <v>330</v>
      </c>
      <c r="OCF205" t="s">
        <v>330</v>
      </c>
      <c r="OCG205" t="s">
        <v>330</v>
      </c>
      <c r="OCH205" t="s">
        <v>330</v>
      </c>
      <c r="OCI205" t="s">
        <v>330</v>
      </c>
      <c r="OCJ205" t="s">
        <v>330</v>
      </c>
      <c r="OCK205" t="s">
        <v>330</v>
      </c>
      <c r="OCL205" t="s">
        <v>330</v>
      </c>
      <c r="OCM205" t="s">
        <v>330</v>
      </c>
      <c r="OCN205" t="s">
        <v>330</v>
      </c>
      <c r="OCO205" t="s">
        <v>330</v>
      </c>
      <c r="OCP205" t="s">
        <v>330</v>
      </c>
      <c r="OCQ205" t="s">
        <v>330</v>
      </c>
      <c r="OCR205" t="s">
        <v>330</v>
      </c>
      <c r="OCS205" t="s">
        <v>330</v>
      </c>
      <c r="OCT205" t="s">
        <v>330</v>
      </c>
      <c r="OCU205" t="s">
        <v>330</v>
      </c>
      <c r="OCV205" t="s">
        <v>330</v>
      </c>
      <c r="OCW205" t="s">
        <v>330</v>
      </c>
      <c r="OCX205" t="s">
        <v>330</v>
      </c>
      <c r="OCY205" t="s">
        <v>330</v>
      </c>
      <c r="OCZ205" t="s">
        <v>330</v>
      </c>
      <c r="ODA205" t="s">
        <v>330</v>
      </c>
      <c r="ODB205" t="s">
        <v>330</v>
      </c>
      <c r="ODC205" t="s">
        <v>330</v>
      </c>
      <c r="ODD205" t="s">
        <v>330</v>
      </c>
      <c r="ODE205" t="s">
        <v>330</v>
      </c>
      <c r="ODF205" t="s">
        <v>330</v>
      </c>
      <c r="ODG205" t="s">
        <v>330</v>
      </c>
      <c r="ODH205" t="s">
        <v>330</v>
      </c>
      <c r="ODI205" t="s">
        <v>330</v>
      </c>
      <c r="ODJ205" t="s">
        <v>330</v>
      </c>
      <c r="ODK205" t="s">
        <v>330</v>
      </c>
      <c r="ODL205" t="s">
        <v>330</v>
      </c>
      <c r="ODM205" t="s">
        <v>330</v>
      </c>
      <c r="ODN205" t="s">
        <v>330</v>
      </c>
      <c r="ODO205" t="s">
        <v>330</v>
      </c>
      <c r="ODP205" t="s">
        <v>330</v>
      </c>
      <c r="ODQ205" t="s">
        <v>330</v>
      </c>
      <c r="ODR205" t="s">
        <v>330</v>
      </c>
      <c r="ODS205" t="s">
        <v>330</v>
      </c>
      <c r="ODT205" t="s">
        <v>330</v>
      </c>
      <c r="ODU205" t="s">
        <v>330</v>
      </c>
      <c r="ODV205" t="s">
        <v>330</v>
      </c>
      <c r="ODW205" t="s">
        <v>330</v>
      </c>
      <c r="ODX205" t="s">
        <v>330</v>
      </c>
      <c r="ODY205" t="s">
        <v>330</v>
      </c>
      <c r="ODZ205" t="s">
        <v>330</v>
      </c>
      <c r="OEA205" t="s">
        <v>330</v>
      </c>
      <c r="OEB205" t="s">
        <v>330</v>
      </c>
      <c r="OEC205" t="s">
        <v>330</v>
      </c>
      <c r="OED205" t="s">
        <v>330</v>
      </c>
      <c r="OEE205" t="s">
        <v>330</v>
      </c>
      <c r="OEF205" t="s">
        <v>330</v>
      </c>
      <c r="OEG205" t="s">
        <v>330</v>
      </c>
      <c r="OEH205" t="s">
        <v>330</v>
      </c>
      <c r="OEI205" t="s">
        <v>330</v>
      </c>
      <c r="OEJ205" t="s">
        <v>330</v>
      </c>
      <c r="OEK205" t="s">
        <v>330</v>
      </c>
      <c r="OEL205" t="s">
        <v>330</v>
      </c>
      <c r="OEM205" t="s">
        <v>330</v>
      </c>
      <c r="OEN205" t="s">
        <v>330</v>
      </c>
      <c r="OEO205" t="s">
        <v>330</v>
      </c>
      <c r="OEP205" t="s">
        <v>330</v>
      </c>
      <c r="OEQ205" t="s">
        <v>330</v>
      </c>
      <c r="OER205" t="s">
        <v>330</v>
      </c>
      <c r="OES205" t="s">
        <v>330</v>
      </c>
      <c r="OET205" t="s">
        <v>330</v>
      </c>
      <c r="OEU205" t="s">
        <v>330</v>
      </c>
      <c r="OEV205" t="s">
        <v>330</v>
      </c>
      <c r="OEW205" t="s">
        <v>330</v>
      </c>
      <c r="OEX205" t="s">
        <v>330</v>
      </c>
      <c r="OEY205" t="s">
        <v>330</v>
      </c>
      <c r="OEZ205" t="s">
        <v>330</v>
      </c>
      <c r="OFA205" t="s">
        <v>330</v>
      </c>
      <c r="OFB205" t="s">
        <v>330</v>
      </c>
      <c r="OFC205" t="s">
        <v>330</v>
      </c>
      <c r="OFD205" t="s">
        <v>330</v>
      </c>
      <c r="OFE205" t="s">
        <v>330</v>
      </c>
      <c r="OFF205" t="s">
        <v>330</v>
      </c>
      <c r="OFG205" t="s">
        <v>330</v>
      </c>
      <c r="OFH205" t="s">
        <v>330</v>
      </c>
      <c r="OFI205" t="s">
        <v>330</v>
      </c>
      <c r="OFJ205" t="s">
        <v>330</v>
      </c>
      <c r="OFK205" t="s">
        <v>330</v>
      </c>
      <c r="OFL205" t="s">
        <v>330</v>
      </c>
      <c r="OFM205" t="s">
        <v>330</v>
      </c>
      <c r="OFN205" t="s">
        <v>330</v>
      </c>
      <c r="OFO205" t="s">
        <v>330</v>
      </c>
      <c r="OFP205" t="s">
        <v>330</v>
      </c>
      <c r="OFQ205" t="s">
        <v>330</v>
      </c>
      <c r="OFR205" t="s">
        <v>330</v>
      </c>
      <c r="OFS205" t="s">
        <v>330</v>
      </c>
      <c r="OFT205" t="s">
        <v>330</v>
      </c>
      <c r="OFU205" t="s">
        <v>330</v>
      </c>
      <c r="OFV205" t="s">
        <v>330</v>
      </c>
      <c r="OFW205" t="s">
        <v>330</v>
      </c>
      <c r="OFX205" t="s">
        <v>330</v>
      </c>
      <c r="OFY205" t="s">
        <v>330</v>
      </c>
      <c r="OFZ205" t="s">
        <v>330</v>
      </c>
      <c r="OGA205" t="s">
        <v>330</v>
      </c>
      <c r="OGB205" t="s">
        <v>330</v>
      </c>
      <c r="OGC205" t="s">
        <v>330</v>
      </c>
      <c r="OGD205" t="s">
        <v>330</v>
      </c>
      <c r="OGE205" t="s">
        <v>330</v>
      </c>
      <c r="OGF205" t="s">
        <v>330</v>
      </c>
      <c r="OGG205" t="s">
        <v>330</v>
      </c>
      <c r="OGH205" t="s">
        <v>330</v>
      </c>
      <c r="OGI205" t="s">
        <v>330</v>
      </c>
      <c r="OGJ205" t="s">
        <v>330</v>
      </c>
      <c r="OGK205" t="s">
        <v>330</v>
      </c>
      <c r="OGL205" t="s">
        <v>330</v>
      </c>
      <c r="OGM205" t="s">
        <v>330</v>
      </c>
      <c r="OGN205" t="s">
        <v>330</v>
      </c>
      <c r="OGO205" t="s">
        <v>330</v>
      </c>
      <c r="OGP205" t="s">
        <v>330</v>
      </c>
      <c r="OGQ205" t="s">
        <v>330</v>
      </c>
      <c r="OGR205" t="s">
        <v>330</v>
      </c>
      <c r="OGS205" t="s">
        <v>330</v>
      </c>
      <c r="OGT205" t="s">
        <v>330</v>
      </c>
      <c r="OGU205" t="s">
        <v>330</v>
      </c>
      <c r="OGV205" t="s">
        <v>330</v>
      </c>
      <c r="OGW205" t="s">
        <v>330</v>
      </c>
      <c r="OGX205" t="s">
        <v>330</v>
      </c>
      <c r="OGY205" t="s">
        <v>330</v>
      </c>
      <c r="OGZ205" t="s">
        <v>330</v>
      </c>
      <c r="OHA205" t="s">
        <v>330</v>
      </c>
      <c r="OHB205" t="s">
        <v>330</v>
      </c>
      <c r="OHC205" t="s">
        <v>330</v>
      </c>
      <c r="OHD205" t="s">
        <v>330</v>
      </c>
      <c r="OHE205" t="s">
        <v>330</v>
      </c>
      <c r="OHF205" t="s">
        <v>330</v>
      </c>
      <c r="OHG205" t="s">
        <v>330</v>
      </c>
      <c r="OHH205" t="s">
        <v>330</v>
      </c>
      <c r="OHI205" t="s">
        <v>330</v>
      </c>
      <c r="OHJ205" t="s">
        <v>330</v>
      </c>
      <c r="OHK205" t="s">
        <v>330</v>
      </c>
      <c r="OHL205" t="s">
        <v>330</v>
      </c>
      <c r="OHM205" t="s">
        <v>330</v>
      </c>
      <c r="OHN205" t="s">
        <v>330</v>
      </c>
      <c r="OHO205" t="s">
        <v>330</v>
      </c>
      <c r="OHP205" t="s">
        <v>330</v>
      </c>
      <c r="OHQ205" t="s">
        <v>330</v>
      </c>
      <c r="OHR205" t="s">
        <v>330</v>
      </c>
      <c r="OHS205" t="s">
        <v>330</v>
      </c>
      <c r="OHT205" t="s">
        <v>330</v>
      </c>
      <c r="OHU205" t="s">
        <v>330</v>
      </c>
      <c r="OHV205" t="s">
        <v>330</v>
      </c>
      <c r="OHW205" t="s">
        <v>330</v>
      </c>
      <c r="OHX205" t="s">
        <v>330</v>
      </c>
      <c r="OHY205" t="s">
        <v>330</v>
      </c>
      <c r="OHZ205" t="s">
        <v>330</v>
      </c>
      <c r="OIA205" t="s">
        <v>330</v>
      </c>
      <c r="OIB205" t="s">
        <v>330</v>
      </c>
      <c r="OIC205" t="s">
        <v>330</v>
      </c>
      <c r="OID205" t="s">
        <v>330</v>
      </c>
      <c r="OIE205" t="s">
        <v>330</v>
      </c>
      <c r="OIF205" t="s">
        <v>330</v>
      </c>
      <c r="OIG205" t="s">
        <v>330</v>
      </c>
      <c r="OIH205" t="s">
        <v>330</v>
      </c>
      <c r="OII205" t="s">
        <v>330</v>
      </c>
      <c r="OIJ205" t="s">
        <v>330</v>
      </c>
      <c r="OIK205" t="s">
        <v>330</v>
      </c>
      <c r="OIL205" t="s">
        <v>330</v>
      </c>
      <c r="OIM205" t="s">
        <v>330</v>
      </c>
      <c r="OIN205" t="s">
        <v>330</v>
      </c>
      <c r="OIO205" t="s">
        <v>330</v>
      </c>
      <c r="OIP205" t="s">
        <v>330</v>
      </c>
      <c r="OIQ205" t="s">
        <v>330</v>
      </c>
      <c r="OIR205" t="s">
        <v>330</v>
      </c>
      <c r="OIS205" t="s">
        <v>330</v>
      </c>
      <c r="OIT205" t="s">
        <v>330</v>
      </c>
      <c r="OIU205" t="s">
        <v>330</v>
      </c>
      <c r="OIV205" t="s">
        <v>330</v>
      </c>
      <c r="OIW205" t="s">
        <v>330</v>
      </c>
      <c r="OIX205" t="s">
        <v>330</v>
      </c>
      <c r="OIY205" t="s">
        <v>330</v>
      </c>
      <c r="OIZ205" t="s">
        <v>330</v>
      </c>
      <c r="OJA205" t="s">
        <v>330</v>
      </c>
      <c r="OJB205" t="s">
        <v>330</v>
      </c>
      <c r="OJC205" t="s">
        <v>330</v>
      </c>
      <c r="OJD205" t="s">
        <v>330</v>
      </c>
      <c r="OJE205" t="s">
        <v>330</v>
      </c>
      <c r="OJF205" t="s">
        <v>330</v>
      </c>
      <c r="OJG205" t="s">
        <v>330</v>
      </c>
      <c r="OJH205" t="s">
        <v>330</v>
      </c>
      <c r="OJI205" t="s">
        <v>330</v>
      </c>
      <c r="OJJ205" t="s">
        <v>330</v>
      </c>
      <c r="OJK205" t="s">
        <v>330</v>
      </c>
      <c r="OJL205" t="s">
        <v>330</v>
      </c>
      <c r="OJM205" t="s">
        <v>330</v>
      </c>
      <c r="OJN205" t="s">
        <v>330</v>
      </c>
      <c r="OJO205" t="s">
        <v>330</v>
      </c>
      <c r="OJP205" t="s">
        <v>330</v>
      </c>
      <c r="OJQ205" t="s">
        <v>330</v>
      </c>
      <c r="OJR205" t="s">
        <v>330</v>
      </c>
      <c r="OJS205" t="s">
        <v>330</v>
      </c>
      <c r="OJT205" t="s">
        <v>330</v>
      </c>
      <c r="OJU205" t="s">
        <v>330</v>
      </c>
      <c r="OJV205" t="s">
        <v>330</v>
      </c>
      <c r="OJW205" t="s">
        <v>330</v>
      </c>
      <c r="OJX205" t="s">
        <v>330</v>
      </c>
      <c r="OJY205" t="s">
        <v>330</v>
      </c>
      <c r="OJZ205" t="s">
        <v>330</v>
      </c>
      <c r="OKA205" t="s">
        <v>330</v>
      </c>
      <c r="OKB205" t="s">
        <v>330</v>
      </c>
      <c r="OKC205" t="s">
        <v>330</v>
      </c>
      <c r="OKD205" t="s">
        <v>330</v>
      </c>
      <c r="OKE205" t="s">
        <v>330</v>
      </c>
      <c r="OKF205" t="s">
        <v>330</v>
      </c>
      <c r="OKG205" t="s">
        <v>330</v>
      </c>
      <c r="OKH205" t="s">
        <v>330</v>
      </c>
      <c r="OKI205" t="s">
        <v>330</v>
      </c>
      <c r="OKJ205" t="s">
        <v>330</v>
      </c>
      <c r="OKK205" t="s">
        <v>330</v>
      </c>
      <c r="OKL205" t="s">
        <v>330</v>
      </c>
      <c r="OKM205" t="s">
        <v>330</v>
      </c>
      <c r="OKN205" t="s">
        <v>330</v>
      </c>
      <c r="OKO205" t="s">
        <v>330</v>
      </c>
      <c r="OKP205" t="s">
        <v>330</v>
      </c>
      <c r="OKQ205" t="s">
        <v>330</v>
      </c>
      <c r="OKR205" t="s">
        <v>330</v>
      </c>
      <c r="OKS205" t="s">
        <v>330</v>
      </c>
      <c r="OKT205" t="s">
        <v>330</v>
      </c>
      <c r="OKU205" t="s">
        <v>330</v>
      </c>
      <c r="OKV205" t="s">
        <v>330</v>
      </c>
      <c r="OKW205" t="s">
        <v>330</v>
      </c>
      <c r="OKX205" t="s">
        <v>330</v>
      </c>
      <c r="OKY205" t="s">
        <v>330</v>
      </c>
      <c r="OKZ205" t="s">
        <v>330</v>
      </c>
      <c r="OLA205" t="s">
        <v>330</v>
      </c>
      <c r="OLB205" t="s">
        <v>330</v>
      </c>
      <c r="OLC205" t="s">
        <v>330</v>
      </c>
      <c r="OLD205" t="s">
        <v>330</v>
      </c>
      <c r="OLE205" t="s">
        <v>330</v>
      </c>
      <c r="OLF205" t="s">
        <v>330</v>
      </c>
      <c r="OLG205" t="s">
        <v>330</v>
      </c>
      <c r="OLH205" t="s">
        <v>330</v>
      </c>
      <c r="OLI205" t="s">
        <v>330</v>
      </c>
      <c r="OLJ205" t="s">
        <v>330</v>
      </c>
      <c r="OLK205" t="s">
        <v>330</v>
      </c>
      <c r="OLL205" t="s">
        <v>330</v>
      </c>
      <c r="OLM205" t="s">
        <v>330</v>
      </c>
      <c r="OLN205" t="s">
        <v>330</v>
      </c>
      <c r="OLO205" t="s">
        <v>330</v>
      </c>
      <c r="OLP205" t="s">
        <v>330</v>
      </c>
      <c r="OLQ205" t="s">
        <v>330</v>
      </c>
      <c r="OLR205" t="s">
        <v>330</v>
      </c>
      <c r="OLS205" t="s">
        <v>330</v>
      </c>
      <c r="OLT205" t="s">
        <v>330</v>
      </c>
      <c r="OLU205" t="s">
        <v>330</v>
      </c>
      <c r="OLV205" t="s">
        <v>330</v>
      </c>
      <c r="OLW205" t="s">
        <v>330</v>
      </c>
      <c r="OLX205" t="s">
        <v>330</v>
      </c>
      <c r="OLY205" t="s">
        <v>330</v>
      </c>
      <c r="OLZ205" t="s">
        <v>330</v>
      </c>
      <c r="OMA205" t="s">
        <v>330</v>
      </c>
      <c r="OMB205" t="s">
        <v>330</v>
      </c>
      <c r="OMC205" t="s">
        <v>330</v>
      </c>
      <c r="OMD205" t="s">
        <v>330</v>
      </c>
      <c r="OME205" t="s">
        <v>330</v>
      </c>
      <c r="OMF205" t="s">
        <v>330</v>
      </c>
      <c r="OMG205" t="s">
        <v>330</v>
      </c>
      <c r="OMH205" t="s">
        <v>330</v>
      </c>
      <c r="OMI205" t="s">
        <v>330</v>
      </c>
      <c r="OMJ205" t="s">
        <v>330</v>
      </c>
      <c r="OMK205" t="s">
        <v>330</v>
      </c>
      <c r="OML205" t="s">
        <v>330</v>
      </c>
      <c r="OMM205" t="s">
        <v>330</v>
      </c>
      <c r="OMN205" t="s">
        <v>330</v>
      </c>
      <c r="OMO205" t="s">
        <v>330</v>
      </c>
      <c r="OMP205" t="s">
        <v>330</v>
      </c>
      <c r="OMQ205" t="s">
        <v>330</v>
      </c>
      <c r="OMR205" t="s">
        <v>330</v>
      </c>
      <c r="OMS205" t="s">
        <v>330</v>
      </c>
      <c r="OMT205" t="s">
        <v>330</v>
      </c>
      <c r="OMU205" t="s">
        <v>330</v>
      </c>
      <c r="OMV205" t="s">
        <v>330</v>
      </c>
      <c r="OMW205" t="s">
        <v>330</v>
      </c>
      <c r="OMX205" t="s">
        <v>330</v>
      </c>
      <c r="OMY205" t="s">
        <v>330</v>
      </c>
      <c r="OMZ205" t="s">
        <v>330</v>
      </c>
      <c r="ONA205" t="s">
        <v>330</v>
      </c>
      <c r="ONB205" t="s">
        <v>330</v>
      </c>
      <c r="ONC205" t="s">
        <v>330</v>
      </c>
      <c r="OND205" t="s">
        <v>330</v>
      </c>
      <c r="ONE205" t="s">
        <v>330</v>
      </c>
      <c r="ONF205" t="s">
        <v>330</v>
      </c>
      <c r="ONG205" t="s">
        <v>330</v>
      </c>
      <c r="ONH205" t="s">
        <v>330</v>
      </c>
      <c r="ONI205" t="s">
        <v>330</v>
      </c>
      <c r="ONJ205" t="s">
        <v>330</v>
      </c>
      <c r="ONK205" t="s">
        <v>330</v>
      </c>
      <c r="ONL205" t="s">
        <v>330</v>
      </c>
      <c r="ONM205" t="s">
        <v>330</v>
      </c>
      <c r="ONN205" t="s">
        <v>330</v>
      </c>
      <c r="ONO205" t="s">
        <v>330</v>
      </c>
      <c r="ONP205" t="s">
        <v>330</v>
      </c>
      <c r="ONQ205" t="s">
        <v>330</v>
      </c>
      <c r="ONR205" t="s">
        <v>330</v>
      </c>
      <c r="ONS205" t="s">
        <v>330</v>
      </c>
      <c r="ONT205" t="s">
        <v>330</v>
      </c>
      <c r="ONU205" t="s">
        <v>330</v>
      </c>
      <c r="ONV205" t="s">
        <v>330</v>
      </c>
      <c r="ONW205" t="s">
        <v>330</v>
      </c>
      <c r="ONX205" t="s">
        <v>330</v>
      </c>
      <c r="ONY205" t="s">
        <v>330</v>
      </c>
      <c r="ONZ205" t="s">
        <v>330</v>
      </c>
      <c r="OOA205" t="s">
        <v>330</v>
      </c>
      <c r="OOB205" t="s">
        <v>330</v>
      </c>
      <c r="OOC205" t="s">
        <v>330</v>
      </c>
      <c r="OOD205" t="s">
        <v>330</v>
      </c>
      <c r="OOE205" t="s">
        <v>330</v>
      </c>
      <c r="OOF205" t="s">
        <v>330</v>
      </c>
      <c r="OOG205" t="s">
        <v>330</v>
      </c>
      <c r="OOH205" t="s">
        <v>330</v>
      </c>
      <c r="OOI205" t="s">
        <v>330</v>
      </c>
      <c r="OOJ205" t="s">
        <v>330</v>
      </c>
      <c r="OOK205" t="s">
        <v>330</v>
      </c>
      <c r="OOL205" t="s">
        <v>330</v>
      </c>
      <c r="OOM205" t="s">
        <v>330</v>
      </c>
      <c r="OON205" t="s">
        <v>330</v>
      </c>
      <c r="OOO205" t="s">
        <v>330</v>
      </c>
      <c r="OOP205" t="s">
        <v>330</v>
      </c>
      <c r="OOQ205" t="s">
        <v>330</v>
      </c>
      <c r="OOR205" t="s">
        <v>330</v>
      </c>
      <c r="OOS205" t="s">
        <v>330</v>
      </c>
      <c r="OOT205" t="s">
        <v>330</v>
      </c>
      <c r="OOU205" t="s">
        <v>330</v>
      </c>
      <c r="OOV205" t="s">
        <v>330</v>
      </c>
      <c r="OOW205" t="s">
        <v>330</v>
      </c>
      <c r="OOX205" t="s">
        <v>330</v>
      </c>
      <c r="OOY205" t="s">
        <v>330</v>
      </c>
      <c r="OOZ205" t="s">
        <v>330</v>
      </c>
      <c r="OPA205" t="s">
        <v>330</v>
      </c>
      <c r="OPB205" t="s">
        <v>330</v>
      </c>
      <c r="OPC205" t="s">
        <v>330</v>
      </c>
      <c r="OPD205" t="s">
        <v>330</v>
      </c>
      <c r="OPE205" t="s">
        <v>330</v>
      </c>
      <c r="OPF205" t="s">
        <v>330</v>
      </c>
      <c r="OPG205" t="s">
        <v>330</v>
      </c>
      <c r="OPH205" t="s">
        <v>330</v>
      </c>
      <c r="OPI205" t="s">
        <v>330</v>
      </c>
      <c r="OPJ205" t="s">
        <v>330</v>
      </c>
      <c r="OPK205" t="s">
        <v>330</v>
      </c>
      <c r="OPL205" t="s">
        <v>330</v>
      </c>
      <c r="OPM205" t="s">
        <v>330</v>
      </c>
      <c r="OPN205" t="s">
        <v>330</v>
      </c>
      <c r="OPO205" t="s">
        <v>330</v>
      </c>
      <c r="OPP205" t="s">
        <v>330</v>
      </c>
      <c r="OPQ205" t="s">
        <v>330</v>
      </c>
      <c r="OPR205" t="s">
        <v>330</v>
      </c>
      <c r="OPS205" t="s">
        <v>330</v>
      </c>
      <c r="OPT205" t="s">
        <v>330</v>
      </c>
      <c r="OPU205" t="s">
        <v>330</v>
      </c>
      <c r="OPV205" t="s">
        <v>330</v>
      </c>
      <c r="OPW205" t="s">
        <v>330</v>
      </c>
      <c r="OPX205" t="s">
        <v>330</v>
      </c>
      <c r="OPY205" t="s">
        <v>330</v>
      </c>
      <c r="OPZ205" t="s">
        <v>330</v>
      </c>
      <c r="OQA205" t="s">
        <v>330</v>
      </c>
      <c r="OQB205" t="s">
        <v>330</v>
      </c>
      <c r="OQC205" t="s">
        <v>330</v>
      </c>
      <c r="OQD205" t="s">
        <v>330</v>
      </c>
      <c r="OQE205" t="s">
        <v>330</v>
      </c>
      <c r="OQF205" t="s">
        <v>330</v>
      </c>
      <c r="OQG205" t="s">
        <v>330</v>
      </c>
      <c r="OQH205" t="s">
        <v>330</v>
      </c>
      <c r="OQI205" t="s">
        <v>330</v>
      </c>
      <c r="OQJ205" t="s">
        <v>330</v>
      </c>
      <c r="OQK205" t="s">
        <v>330</v>
      </c>
      <c r="OQL205" t="s">
        <v>330</v>
      </c>
      <c r="OQM205" t="s">
        <v>330</v>
      </c>
      <c r="OQN205" t="s">
        <v>330</v>
      </c>
      <c r="OQO205" t="s">
        <v>330</v>
      </c>
      <c r="OQP205" t="s">
        <v>330</v>
      </c>
      <c r="OQQ205" t="s">
        <v>330</v>
      </c>
      <c r="OQR205" t="s">
        <v>330</v>
      </c>
      <c r="OQS205" t="s">
        <v>330</v>
      </c>
      <c r="OQT205" t="s">
        <v>330</v>
      </c>
      <c r="OQU205" t="s">
        <v>330</v>
      </c>
      <c r="OQV205" t="s">
        <v>330</v>
      </c>
      <c r="OQW205" t="s">
        <v>330</v>
      </c>
      <c r="OQX205" t="s">
        <v>330</v>
      </c>
      <c r="OQY205" t="s">
        <v>330</v>
      </c>
      <c r="OQZ205" t="s">
        <v>330</v>
      </c>
      <c r="ORA205" t="s">
        <v>330</v>
      </c>
      <c r="ORB205" t="s">
        <v>330</v>
      </c>
      <c r="ORC205" t="s">
        <v>330</v>
      </c>
      <c r="ORD205" t="s">
        <v>330</v>
      </c>
      <c r="ORE205" t="s">
        <v>330</v>
      </c>
      <c r="ORF205" t="s">
        <v>330</v>
      </c>
      <c r="ORG205" t="s">
        <v>330</v>
      </c>
      <c r="ORH205" t="s">
        <v>330</v>
      </c>
      <c r="ORI205" t="s">
        <v>330</v>
      </c>
      <c r="ORJ205" t="s">
        <v>330</v>
      </c>
      <c r="ORK205" t="s">
        <v>330</v>
      </c>
      <c r="ORL205" t="s">
        <v>330</v>
      </c>
      <c r="ORM205" t="s">
        <v>330</v>
      </c>
      <c r="ORN205" t="s">
        <v>330</v>
      </c>
      <c r="ORO205" t="s">
        <v>330</v>
      </c>
      <c r="ORP205" t="s">
        <v>330</v>
      </c>
      <c r="ORQ205" t="s">
        <v>330</v>
      </c>
      <c r="ORR205" t="s">
        <v>330</v>
      </c>
      <c r="ORS205" t="s">
        <v>330</v>
      </c>
      <c r="ORT205" t="s">
        <v>330</v>
      </c>
      <c r="ORU205" t="s">
        <v>330</v>
      </c>
      <c r="ORV205" t="s">
        <v>330</v>
      </c>
      <c r="ORW205" t="s">
        <v>330</v>
      </c>
      <c r="ORX205" t="s">
        <v>330</v>
      </c>
      <c r="ORY205" t="s">
        <v>330</v>
      </c>
      <c r="ORZ205" t="s">
        <v>330</v>
      </c>
      <c r="OSA205" t="s">
        <v>330</v>
      </c>
      <c r="OSB205" t="s">
        <v>330</v>
      </c>
      <c r="OSC205" t="s">
        <v>330</v>
      </c>
      <c r="OSD205" t="s">
        <v>330</v>
      </c>
      <c r="OSE205" t="s">
        <v>330</v>
      </c>
      <c r="OSF205" t="s">
        <v>330</v>
      </c>
      <c r="OSG205" t="s">
        <v>330</v>
      </c>
      <c r="OSH205" t="s">
        <v>330</v>
      </c>
      <c r="OSI205" t="s">
        <v>330</v>
      </c>
      <c r="OSJ205" t="s">
        <v>330</v>
      </c>
      <c r="OSK205" t="s">
        <v>330</v>
      </c>
      <c r="OSL205" t="s">
        <v>330</v>
      </c>
      <c r="OSM205" t="s">
        <v>330</v>
      </c>
      <c r="OSN205" t="s">
        <v>330</v>
      </c>
      <c r="OSO205" t="s">
        <v>330</v>
      </c>
      <c r="OSP205" t="s">
        <v>330</v>
      </c>
      <c r="OSQ205" t="s">
        <v>330</v>
      </c>
      <c r="OSR205" t="s">
        <v>330</v>
      </c>
      <c r="OSS205" t="s">
        <v>330</v>
      </c>
      <c r="OST205" t="s">
        <v>330</v>
      </c>
      <c r="OSU205" t="s">
        <v>330</v>
      </c>
      <c r="OSV205" t="s">
        <v>330</v>
      </c>
      <c r="OSW205" t="s">
        <v>330</v>
      </c>
      <c r="OSX205" t="s">
        <v>330</v>
      </c>
      <c r="OSY205" t="s">
        <v>330</v>
      </c>
      <c r="OSZ205" t="s">
        <v>330</v>
      </c>
      <c r="OTA205" t="s">
        <v>330</v>
      </c>
      <c r="OTB205" t="s">
        <v>330</v>
      </c>
      <c r="OTC205" t="s">
        <v>330</v>
      </c>
      <c r="OTD205" t="s">
        <v>330</v>
      </c>
      <c r="OTE205" t="s">
        <v>330</v>
      </c>
      <c r="OTF205" t="s">
        <v>330</v>
      </c>
      <c r="OTG205" t="s">
        <v>330</v>
      </c>
      <c r="OTH205" t="s">
        <v>330</v>
      </c>
      <c r="OTI205" t="s">
        <v>330</v>
      </c>
      <c r="OTJ205" t="s">
        <v>330</v>
      </c>
      <c r="OTK205" t="s">
        <v>330</v>
      </c>
      <c r="OTL205" t="s">
        <v>330</v>
      </c>
      <c r="OTM205" t="s">
        <v>330</v>
      </c>
      <c r="OTN205" t="s">
        <v>330</v>
      </c>
      <c r="OTO205" t="s">
        <v>330</v>
      </c>
      <c r="OTP205" t="s">
        <v>330</v>
      </c>
      <c r="OTQ205" t="s">
        <v>330</v>
      </c>
      <c r="OTR205" t="s">
        <v>330</v>
      </c>
      <c r="OTS205" t="s">
        <v>330</v>
      </c>
      <c r="OTT205" t="s">
        <v>330</v>
      </c>
      <c r="OTU205" t="s">
        <v>330</v>
      </c>
      <c r="OTV205" t="s">
        <v>330</v>
      </c>
      <c r="OTW205" t="s">
        <v>330</v>
      </c>
      <c r="OTX205" t="s">
        <v>330</v>
      </c>
      <c r="OTY205" t="s">
        <v>330</v>
      </c>
      <c r="OTZ205" t="s">
        <v>330</v>
      </c>
      <c r="OUA205" t="s">
        <v>330</v>
      </c>
      <c r="OUB205" t="s">
        <v>330</v>
      </c>
      <c r="OUC205" t="s">
        <v>330</v>
      </c>
      <c r="OUD205" t="s">
        <v>330</v>
      </c>
      <c r="OUE205" t="s">
        <v>330</v>
      </c>
      <c r="OUF205" t="s">
        <v>330</v>
      </c>
      <c r="OUG205" t="s">
        <v>330</v>
      </c>
      <c r="OUH205" t="s">
        <v>330</v>
      </c>
      <c r="OUI205" t="s">
        <v>330</v>
      </c>
      <c r="OUJ205" t="s">
        <v>330</v>
      </c>
      <c r="OUK205" t="s">
        <v>330</v>
      </c>
      <c r="OUL205" t="s">
        <v>330</v>
      </c>
      <c r="OUM205" t="s">
        <v>330</v>
      </c>
      <c r="OUN205" t="s">
        <v>330</v>
      </c>
      <c r="OUO205" t="s">
        <v>330</v>
      </c>
      <c r="OUP205" t="s">
        <v>330</v>
      </c>
      <c r="OUQ205" t="s">
        <v>330</v>
      </c>
      <c r="OUR205" t="s">
        <v>330</v>
      </c>
      <c r="OUS205" t="s">
        <v>330</v>
      </c>
      <c r="OUT205" t="s">
        <v>330</v>
      </c>
      <c r="OUU205" t="s">
        <v>330</v>
      </c>
      <c r="OUV205" t="s">
        <v>330</v>
      </c>
      <c r="OUW205" t="s">
        <v>330</v>
      </c>
      <c r="OUX205" t="s">
        <v>330</v>
      </c>
      <c r="OUY205" t="s">
        <v>330</v>
      </c>
      <c r="OUZ205" t="s">
        <v>330</v>
      </c>
      <c r="OVA205" t="s">
        <v>330</v>
      </c>
      <c r="OVB205" t="s">
        <v>330</v>
      </c>
      <c r="OVC205" t="s">
        <v>330</v>
      </c>
      <c r="OVD205" t="s">
        <v>330</v>
      </c>
      <c r="OVE205" t="s">
        <v>330</v>
      </c>
      <c r="OVF205" t="s">
        <v>330</v>
      </c>
      <c r="OVG205" t="s">
        <v>330</v>
      </c>
      <c r="OVH205" t="s">
        <v>330</v>
      </c>
      <c r="OVI205" t="s">
        <v>330</v>
      </c>
      <c r="OVJ205" t="s">
        <v>330</v>
      </c>
      <c r="OVK205" t="s">
        <v>330</v>
      </c>
      <c r="OVL205" t="s">
        <v>330</v>
      </c>
      <c r="OVM205" t="s">
        <v>330</v>
      </c>
      <c r="OVN205" t="s">
        <v>330</v>
      </c>
      <c r="OVO205" t="s">
        <v>330</v>
      </c>
      <c r="OVP205" t="s">
        <v>330</v>
      </c>
      <c r="OVQ205" t="s">
        <v>330</v>
      </c>
      <c r="OVR205" t="s">
        <v>330</v>
      </c>
      <c r="OVS205" t="s">
        <v>330</v>
      </c>
      <c r="OVT205" t="s">
        <v>330</v>
      </c>
      <c r="OVU205" t="s">
        <v>330</v>
      </c>
      <c r="OVV205" t="s">
        <v>330</v>
      </c>
      <c r="OVW205" t="s">
        <v>330</v>
      </c>
      <c r="OVX205" t="s">
        <v>330</v>
      </c>
      <c r="OVY205" t="s">
        <v>330</v>
      </c>
      <c r="OVZ205" t="s">
        <v>330</v>
      </c>
      <c r="OWA205" t="s">
        <v>330</v>
      </c>
      <c r="OWB205" t="s">
        <v>330</v>
      </c>
      <c r="OWC205" t="s">
        <v>330</v>
      </c>
      <c r="OWD205" t="s">
        <v>330</v>
      </c>
      <c r="OWE205" t="s">
        <v>330</v>
      </c>
      <c r="OWF205" t="s">
        <v>330</v>
      </c>
      <c r="OWG205" t="s">
        <v>330</v>
      </c>
      <c r="OWH205" t="s">
        <v>330</v>
      </c>
      <c r="OWI205" t="s">
        <v>330</v>
      </c>
      <c r="OWJ205" t="s">
        <v>330</v>
      </c>
      <c r="OWK205" t="s">
        <v>330</v>
      </c>
      <c r="OWL205" t="s">
        <v>330</v>
      </c>
      <c r="OWM205" t="s">
        <v>330</v>
      </c>
      <c r="OWN205" t="s">
        <v>330</v>
      </c>
      <c r="OWO205" t="s">
        <v>330</v>
      </c>
      <c r="OWP205" t="s">
        <v>330</v>
      </c>
      <c r="OWQ205" t="s">
        <v>330</v>
      </c>
      <c r="OWR205" t="s">
        <v>330</v>
      </c>
      <c r="OWS205" t="s">
        <v>330</v>
      </c>
      <c r="OWT205" t="s">
        <v>330</v>
      </c>
      <c r="OWU205" t="s">
        <v>330</v>
      </c>
      <c r="OWV205" t="s">
        <v>330</v>
      </c>
      <c r="OWW205" t="s">
        <v>330</v>
      </c>
      <c r="OWX205" t="s">
        <v>330</v>
      </c>
      <c r="OWY205" t="s">
        <v>330</v>
      </c>
      <c r="OWZ205" t="s">
        <v>330</v>
      </c>
      <c r="OXA205" t="s">
        <v>330</v>
      </c>
      <c r="OXB205" t="s">
        <v>330</v>
      </c>
      <c r="OXC205" t="s">
        <v>330</v>
      </c>
      <c r="OXD205" t="s">
        <v>330</v>
      </c>
      <c r="OXE205" t="s">
        <v>330</v>
      </c>
      <c r="OXF205" t="s">
        <v>330</v>
      </c>
      <c r="OXG205" t="s">
        <v>330</v>
      </c>
      <c r="OXH205" t="s">
        <v>330</v>
      </c>
      <c r="OXI205" t="s">
        <v>330</v>
      </c>
      <c r="OXJ205" t="s">
        <v>330</v>
      </c>
      <c r="OXK205" t="s">
        <v>330</v>
      </c>
      <c r="OXL205" t="s">
        <v>330</v>
      </c>
      <c r="OXM205" t="s">
        <v>330</v>
      </c>
      <c r="OXN205" t="s">
        <v>330</v>
      </c>
      <c r="OXO205" t="s">
        <v>330</v>
      </c>
      <c r="OXP205" t="s">
        <v>330</v>
      </c>
      <c r="OXQ205" t="s">
        <v>330</v>
      </c>
      <c r="OXR205" t="s">
        <v>330</v>
      </c>
      <c r="OXS205" t="s">
        <v>330</v>
      </c>
      <c r="OXT205" t="s">
        <v>330</v>
      </c>
      <c r="OXU205" t="s">
        <v>330</v>
      </c>
      <c r="OXV205" t="s">
        <v>330</v>
      </c>
      <c r="OXW205" t="s">
        <v>330</v>
      </c>
      <c r="OXX205" t="s">
        <v>330</v>
      </c>
      <c r="OXY205" t="s">
        <v>330</v>
      </c>
      <c r="OXZ205" t="s">
        <v>330</v>
      </c>
      <c r="OYA205" t="s">
        <v>330</v>
      </c>
      <c r="OYB205" t="s">
        <v>330</v>
      </c>
      <c r="OYC205" t="s">
        <v>330</v>
      </c>
      <c r="OYD205" t="s">
        <v>330</v>
      </c>
      <c r="OYE205" t="s">
        <v>330</v>
      </c>
      <c r="OYF205" t="s">
        <v>330</v>
      </c>
      <c r="OYG205" t="s">
        <v>330</v>
      </c>
      <c r="OYH205" t="s">
        <v>330</v>
      </c>
      <c r="OYI205" t="s">
        <v>330</v>
      </c>
      <c r="OYJ205" t="s">
        <v>330</v>
      </c>
      <c r="OYK205" t="s">
        <v>330</v>
      </c>
      <c r="OYL205" t="s">
        <v>330</v>
      </c>
      <c r="OYM205" t="s">
        <v>330</v>
      </c>
      <c r="OYN205" t="s">
        <v>330</v>
      </c>
      <c r="OYO205" t="s">
        <v>330</v>
      </c>
      <c r="OYP205" t="s">
        <v>330</v>
      </c>
      <c r="OYQ205" t="s">
        <v>330</v>
      </c>
      <c r="OYR205" t="s">
        <v>330</v>
      </c>
      <c r="OYS205" t="s">
        <v>330</v>
      </c>
      <c r="OYT205" t="s">
        <v>330</v>
      </c>
      <c r="OYU205" t="s">
        <v>330</v>
      </c>
      <c r="OYV205" t="s">
        <v>330</v>
      </c>
      <c r="OYW205" t="s">
        <v>330</v>
      </c>
      <c r="OYX205" t="s">
        <v>330</v>
      </c>
      <c r="OYY205" t="s">
        <v>330</v>
      </c>
      <c r="OYZ205" t="s">
        <v>330</v>
      </c>
      <c r="OZA205" t="s">
        <v>330</v>
      </c>
      <c r="OZB205" t="s">
        <v>330</v>
      </c>
      <c r="OZC205" t="s">
        <v>330</v>
      </c>
      <c r="OZD205" t="s">
        <v>330</v>
      </c>
      <c r="OZE205" t="s">
        <v>330</v>
      </c>
      <c r="OZF205" t="s">
        <v>330</v>
      </c>
      <c r="OZG205" t="s">
        <v>330</v>
      </c>
      <c r="OZH205" t="s">
        <v>330</v>
      </c>
      <c r="OZI205" t="s">
        <v>330</v>
      </c>
      <c r="OZJ205" t="s">
        <v>330</v>
      </c>
      <c r="OZK205" t="s">
        <v>330</v>
      </c>
      <c r="OZL205" t="s">
        <v>330</v>
      </c>
      <c r="OZM205" t="s">
        <v>330</v>
      </c>
      <c r="OZN205" t="s">
        <v>330</v>
      </c>
      <c r="OZO205" t="s">
        <v>330</v>
      </c>
      <c r="OZP205" t="s">
        <v>330</v>
      </c>
      <c r="OZQ205" t="s">
        <v>330</v>
      </c>
      <c r="OZR205" t="s">
        <v>330</v>
      </c>
      <c r="OZS205" t="s">
        <v>330</v>
      </c>
      <c r="OZT205" t="s">
        <v>330</v>
      </c>
      <c r="OZU205" t="s">
        <v>330</v>
      </c>
      <c r="OZV205" t="s">
        <v>330</v>
      </c>
      <c r="OZW205" t="s">
        <v>330</v>
      </c>
      <c r="OZX205" t="s">
        <v>330</v>
      </c>
      <c r="OZY205" t="s">
        <v>330</v>
      </c>
      <c r="OZZ205" t="s">
        <v>330</v>
      </c>
      <c r="PAA205" t="s">
        <v>330</v>
      </c>
      <c r="PAB205" t="s">
        <v>330</v>
      </c>
      <c r="PAC205" t="s">
        <v>330</v>
      </c>
      <c r="PAD205" t="s">
        <v>330</v>
      </c>
      <c r="PAE205" t="s">
        <v>330</v>
      </c>
      <c r="PAF205" t="s">
        <v>330</v>
      </c>
      <c r="PAG205" t="s">
        <v>330</v>
      </c>
      <c r="PAH205" t="s">
        <v>330</v>
      </c>
      <c r="PAI205" t="s">
        <v>330</v>
      </c>
      <c r="PAJ205" t="s">
        <v>330</v>
      </c>
      <c r="PAK205" t="s">
        <v>330</v>
      </c>
      <c r="PAL205" t="s">
        <v>330</v>
      </c>
      <c r="PAM205" t="s">
        <v>330</v>
      </c>
      <c r="PAN205" t="s">
        <v>330</v>
      </c>
      <c r="PAO205" t="s">
        <v>330</v>
      </c>
      <c r="PAP205" t="s">
        <v>330</v>
      </c>
      <c r="PAQ205" t="s">
        <v>330</v>
      </c>
      <c r="PAR205" t="s">
        <v>330</v>
      </c>
      <c r="PAS205" t="s">
        <v>330</v>
      </c>
      <c r="PAT205" t="s">
        <v>330</v>
      </c>
      <c r="PAU205" t="s">
        <v>330</v>
      </c>
      <c r="PAV205" t="s">
        <v>330</v>
      </c>
      <c r="PAW205" t="s">
        <v>330</v>
      </c>
      <c r="PAX205" t="s">
        <v>330</v>
      </c>
      <c r="PAY205" t="s">
        <v>330</v>
      </c>
      <c r="PAZ205" t="s">
        <v>330</v>
      </c>
      <c r="PBA205" t="s">
        <v>330</v>
      </c>
      <c r="PBB205" t="s">
        <v>330</v>
      </c>
      <c r="PBC205" t="s">
        <v>330</v>
      </c>
      <c r="PBD205" t="s">
        <v>330</v>
      </c>
      <c r="PBE205" t="s">
        <v>330</v>
      </c>
      <c r="PBF205" t="s">
        <v>330</v>
      </c>
      <c r="PBG205" t="s">
        <v>330</v>
      </c>
      <c r="PBH205" t="s">
        <v>330</v>
      </c>
      <c r="PBI205" t="s">
        <v>330</v>
      </c>
      <c r="PBJ205" t="s">
        <v>330</v>
      </c>
      <c r="PBK205" t="s">
        <v>330</v>
      </c>
      <c r="PBL205" t="s">
        <v>330</v>
      </c>
      <c r="PBM205" t="s">
        <v>330</v>
      </c>
      <c r="PBN205" t="s">
        <v>330</v>
      </c>
      <c r="PBO205" t="s">
        <v>330</v>
      </c>
      <c r="PBP205" t="s">
        <v>330</v>
      </c>
      <c r="PBQ205" t="s">
        <v>330</v>
      </c>
      <c r="PBR205" t="s">
        <v>330</v>
      </c>
      <c r="PBS205" t="s">
        <v>330</v>
      </c>
      <c r="PBT205" t="s">
        <v>330</v>
      </c>
      <c r="PBU205" t="s">
        <v>330</v>
      </c>
      <c r="PBV205" t="s">
        <v>330</v>
      </c>
      <c r="PBW205" t="s">
        <v>330</v>
      </c>
      <c r="PBX205" t="s">
        <v>330</v>
      </c>
      <c r="PBY205" t="s">
        <v>330</v>
      </c>
      <c r="PBZ205" t="s">
        <v>330</v>
      </c>
      <c r="PCA205" t="s">
        <v>330</v>
      </c>
      <c r="PCB205" t="s">
        <v>330</v>
      </c>
      <c r="PCC205" t="s">
        <v>330</v>
      </c>
      <c r="PCD205" t="s">
        <v>330</v>
      </c>
      <c r="PCE205" t="s">
        <v>330</v>
      </c>
      <c r="PCF205" t="s">
        <v>330</v>
      </c>
      <c r="PCG205" t="s">
        <v>330</v>
      </c>
      <c r="PCH205" t="s">
        <v>330</v>
      </c>
      <c r="PCI205" t="s">
        <v>330</v>
      </c>
      <c r="PCJ205" t="s">
        <v>330</v>
      </c>
      <c r="PCK205" t="s">
        <v>330</v>
      </c>
      <c r="PCL205" t="s">
        <v>330</v>
      </c>
      <c r="PCM205" t="s">
        <v>330</v>
      </c>
      <c r="PCN205" t="s">
        <v>330</v>
      </c>
      <c r="PCO205" t="s">
        <v>330</v>
      </c>
      <c r="PCP205" t="s">
        <v>330</v>
      </c>
      <c r="PCQ205" t="s">
        <v>330</v>
      </c>
      <c r="PCR205" t="s">
        <v>330</v>
      </c>
      <c r="PCS205" t="s">
        <v>330</v>
      </c>
      <c r="PCT205" t="s">
        <v>330</v>
      </c>
      <c r="PCU205" t="s">
        <v>330</v>
      </c>
      <c r="PCV205" t="s">
        <v>330</v>
      </c>
      <c r="PCW205" t="s">
        <v>330</v>
      </c>
      <c r="PCX205" t="s">
        <v>330</v>
      </c>
      <c r="PCY205" t="s">
        <v>330</v>
      </c>
      <c r="PCZ205" t="s">
        <v>330</v>
      </c>
      <c r="PDA205" t="s">
        <v>330</v>
      </c>
      <c r="PDB205" t="s">
        <v>330</v>
      </c>
      <c r="PDC205" t="s">
        <v>330</v>
      </c>
      <c r="PDD205" t="s">
        <v>330</v>
      </c>
      <c r="PDE205" t="s">
        <v>330</v>
      </c>
      <c r="PDF205" t="s">
        <v>330</v>
      </c>
      <c r="PDG205" t="s">
        <v>330</v>
      </c>
      <c r="PDH205" t="s">
        <v>330</v>
      </c>
      <c r="PDI205" t="s">
        <v>330</v>
      </c>
      <c r="PDJ205" t="s">
        <v>330</v>
      </c>
      <c r="PDK205" t="s">
        <v>330</v>
      </c>
      <c r="PDL205" t="s">
        <v>330</v>
      </c>
      <c r="PDM205" t="s">
        <v>330</v>
      </c>
      <c r="PDN205" t="s">
        <v>330</v>
      </c>
      <c r="PDO205" t="s">
        <v>330</v>
      </c>
      <c r="PDP205" t="s">
        <v>330</v>
      </c>
      <c r="PDQ205" t="s">
        <v>330</v>
      </c>
      <c r="PDR205" t="s">
        <v>330</v>
      </c>
      <c r="PDS205" t="s">
        <v>330</v>
      </c>
      <c r="PDT205" t="s">
        <v>330</v>
      </c>
      <c r="PDU205" t="s">
        <v>330</v>
      </c>
      <c r="PDV205" t="s">
        <v>330</v>
      </c>
      <c r="PDW205" t="s">
        <v>330</v>
      </c>
      <c r="PDX205" t="s">
        <v>330</v>
      </c>
      <c r="PDY205" t="s">
        <v>330</v>
      </c>
      <c r="PDZ205" t="s">
        <v>330</v>
      </c>
      <c r="PEA205" t="s">
        <v>330</v>
      </c>
      <c r="PEB205" t="s">
        <v>330</v>
      </c>
      <c r="PEC205" t="s">
        <v>330</v>
      </c>
      <c r="PED205" t="s">
        <v>330</v>
      </c>
      <c r="PEE205" t="s">
        <v>330</v>
      </c>
      <c r="PEF205" t="s">
        <v>330</v>
      </c>
      <c r="PEG205" t="s">
        <v>330</v>
      </c>
      <c r="PEH205" t="s">
        <v>330</v>
      </c>
      <c r="PEI205" t="s">
        <v>330</v>
      </c>
      <c r="PEJ205" t="s">
        <v>330</v>
      </c>
      <c r="PEK205" t="s">
        <v>330</v>
      </c>
      <c r="PEL205" t="s">
        <v>330</v>
      </c>
      <c r="PEM205" t="s">
        <v>330</v>
      </c>
      <c r="PEN205" t="s">
        <v>330</v>
      </c>
      <c r="PEO205" t="s">
        <v>330</v>
      </c>
      <c r="PEP205" t="s">
        <v>330</v>
      </c>
      <c r="PEQ205" t="s">
        <v>330</v>
      </c>
      <c r="PER205" t="s">
        <v>330</v>
      </c>
      <c r="PES205" t="s">
        <v>330</v>
      </c>
      <c r="PET205" t="s">
        <v>330</v>
      </c>
      <c r="PEU205" t="s">
        <v>330</v>
      </c>
      <c r="PEV205" t="s">
        <v>330</v>
      </c>
      <c r="PEW205" t="s">
        <v>330</v>
      </c>
      <c r="PEX205" t="s">
        <v>330</v>
      </c>
      <c r="PEY205" t="s">
        <v>330</v>
      </c>
      <c r="PEZ205" t="s">
        <v>330</v>
      </c>
      <c r="PFA205" t="s">
        <v>330</v>
      </c>
      <c r="PFB205" t="s">
        <v>330</v>
      </c>
      <c r="PFC205" t="s">
        <v>330</v>
      </c>
      <c r="PFD205" t="s">
        <v>330</v>
      </c>
      <c r="PFE205" t="s">
        <v>330</v>
      </c>
      <c r="PFF205" t="s">
        <v>330</v>
      </c>
      <c r="PFG205" t="s">
        <v>330</v>
      </c>
      <c r="PFH205" t="s">
        <v>330</v>
      </c>
      <c r="PFI205" t="s">
        <v>330</v>
      </c>
      <c r="PFJ205" t="s">
        <v>330</v>
      </c>
      <c r="PFK205" t="s">
        <v>330</v>
      </c>
      <c r="PFL205" t="s">
        <v>330</v>
      </c>
      <c r="PFM205" t="s">
        <v>330</v>
      </c>
      <c r="PFN205" t="s">
        <v>330</v>
      </c>
      <c r="PFO205" t="s">
        <v>330</v>
      </c>
      <c r="PFP205" t="s">
        <v>330</v>
      </c>
      <c r="PFQ205" t="s">
        <v>330</v>
      </c>
      <c r="PFR205" t="s">
        <v>330</v>
      </c>
      <c r="PFS205" t="s">
        <v>330</v>
      </c>
      <c r="PFT205" t="s">
        <v>330</v>
      </c>
      <c r="PFU205" t="s">
        <v>330</v>
      </c>
      <c r="PFV205" t="s">
        <v>330</v>
      </c>
      <c r="PFW205" t="s">
        <v>330</v>
      </c>
      <c r="PFX205" t="s">
        <v>330</v>
      </c>
      <c r="PFY205" t="s">
        <v>330</v>
      </c>
      <c r="PFZ205" t="s">
        <v>330</v>
      </c>
      <c r="PGA205" t="s">
        <v>330</v>
      </c>
      <c r="PGB205" t="s">
        <v>330</v>
      </c>
      <c r="PGC205" t="s">
        <v>330</v>
      </c>
      <c r="PGD205" t="s">
        <v>330</v>
      </c>
      <c r="PGE205" t="s">
        <v>330</v>
      </c>
      <c r="PGF205" t="s">
        <v>330</v>
      </c>
      <c r="PGG205" t="s">
        <v>330</v>
      </c>
      <c r="PGH205" t="s">
        <v>330</v>
      </c>
      <c r="PGI205" t="s">
        <v>330</v>
      </c>
      <c r="PGJ205" t="s">
        <v>330</v>
      </c>
      <c r="PGK205" t="s">
        <v>330</v>
      </c>
      <c r="PGL205" t="s">
        <v>330</v>
      </c>
      <c r="PGM205" t="s">
        <v>330</v>
      </c>
      <c r="PGN205" t="s">
        <v>330</v>
      </c>
      <c r="PGO205" t="s">
        <v>330</v>
      </c>
      <c r="PGP205" t="s">
        <v>330</v>
      </c>
      <c r="PGQ205" t="s">
        <v>330</v>
      </c>
      <c r="PGR205" t="s">
        <v>330</v>
      </c>
      <c r="PGS205" t="s">
        <v>330</v>
      </c>
      <c r="PGT205" t="s">
        <v>330</v>
      </c>
      <c r="PGU205" t="s">
        <v>330</v>
      </c>
      <c r="PGV205" t="s">
        <v>330</v>
      </c>
      <c r="PGW205" t="s">
        <v>330</v>
      </c>
      <c r="PGX205" t="s">
        <v>330</v>
      </c>
      <c r="PGY205" t="s">
        <v>330</v>
      </c>
      <c r="PGZ205" t="s">
        <v>330</v>
      </c>
      <c r="PHA205" t="s">
        <v>330</v>
      </c>
      <c r="PHB205" t="s">
        <v>330</v>
      </c>
      <c r="PHC205" t="s">
        <v>330</v>
      </c>
      <c r="PHD205" t="s">
        <v>330</v>
      </c>
      <c r="PHE205" t="s">
        <v>330</v>
      </c>
      <c r="PHF205" t="s">
        <v>330</v>
      </c>
      <c r="PHG205" t="s">
        <v>330</v>
      </c>
      <c r="PHH205" t="s">
        <v>330</v>
      </c>
      <c r="PHI205" t="s">
        <v>330</v>
      </c>
      <c r="PHJ205" t="s">
        <v>330</v>
      </c>
      <c r="PHK205" t="s">
        <v>330</v>
      </c>
      <c r="PHL205" t="s">
        <v>330</v>
      </c>
      <c r="PHM205" t="s">
        <v>330</v>
      </c>
      <c r="PHN205" t="s">
        <v>330</v>
      </c>
      <c r="PHO205" t="s">
        <v>330</v>
      </c>
      <c r="PHP205" t="s">
        <v>330</v>
      </c>
      <c r="PHQ205" t="s">
        <v>330</v>
      </c>
      <c r="PHR205" t="s">
        <v>330</v>
      </c>
      <c r="PHS205" t="s">
        <v>330</v>
      </c>
      <c r="PHT205" t="s">
        <v>330</v>
      </c>
      <c r="PHU205" t="s">
        <v>330</v>
      </c>
      <c r="PHV205" t="s">
        <v>330</v>
      </c>
      <c r="PHW205" t="s">
        <v>330</v>
      </c>
      <c r="PHX205" t="s">
        <v>330</v>
      </c>
      <c r="PHY205" t="s">
        <v>330</v>
      </c>
      <c r="PHZ205" t="s">
        <v>330</v>
      </c>
      <c r="PIA205" t="s">
        <v>330</v>
      </c>
      <c r="PIB205" t="s">
        <v>330</v>
      </c>
      <c r="PIC205" t="s">
        <v>330</v>
      </c>
      <c r="PID205" t="s">
        <v>330</v>
      </c>
      <c r="PIE205" t="s">
        <v>330</v>
      </c>
      <c r="PIF205" t="s">
        <v>330</v>
      </c>
      <c r="PIG205" t="s">
        <v>330</v>
      </c>
      <c r="PIH205" t="s">
        <v>330</v>
      </c>
      <c r="PII205" t="s">
        <v>330</v>
      </c>
      <c r="PIJ205" t="s">
        <v>330</v>
      </c>
      <c r="PIK205" t="s">
        <v>330</v>
      </c>
      <c r="PIL205" t="s">
        <v>330</v>
      </c>
      <c r="PIM205" t="s">
        <v>330</v>
      </c>
      <c r="PIN205" t="s">
        <v>330</v>
      </c>
      <c r="PIO205" t="s">
        <v>330</v>
      </c>
      <c r="PIP205" t="s">
        <v>330</v>
      </c>
      <c r="PIQ205" t="s">
        <v>330</v>
      </c>
      <c r="PIR205" t="s">
        <v>330</v>
      </c>
      <c r="PIS205" t="s">
        <v>330</v>
      </c>
      <c r="PIT205" t="s">
        <v>330</v>
      </c>
      <c r="PIU205" t="s">
        <v>330</v>
      </c>
      <c r="PIV205" t="s">
        <v>330</v>
      </c>
      <c r="PIW205" t="s">
        <v>330</v>
      </c>
      <c r="PIX205" t="s">
        <v>330</v>
      </c>
      <c r="PIY205" t="s">
        <v>330</v>
      </c>
      <c r="PIZ205" t="s">
        <v>330</v>
      </c>
      <c r="PJA205" t="s">
        <v>330</v>
      </c>
      <c r="PJB205" t="s">
        <v>330</v>
      </c>
      <c r="PJC205" t="s">
        <v>330</v>
      </c>
      <c r="PJD205" t="s">
        <v>330</v>
      </c>
      <c r="PJE205" t="s">
        <v>330</v>
      </c>
      <c r="PJF205" t="s">
        <v>330</v>
      </c>
      <c r="PJG205" t="s">
        <v>330</v>
      </c>
      <c r="PJH205" t="s">
        <v>330</v>
      </c>
      <c r="PJI205" t="s">
        <v>330</v>
      </c>
      <c r="PJJ205" t="s">
        <v>330</v>
      </c>
      <c r="PJK205" t="s">
        <v>330</v>
      </c>
      <c r="PJL205" t="s">
        <v>330</v>
      </c>
      <c r="PJM205" t="s">
        <v>330</v>
      </c>
      <c r="PJN205" t="s">
        <v>330</v>
      </c>
      <c r="PJO205" t="s">
        <v>330</v>
      </c>
      <c r="PJP205" t="s">
        <v>330</v>
      </c>
      <c r="PJQ205" t="s">
        <v>330</v>
      </c>
      <c r="PJR205" t="s">
        <v>330</v>
      </c>
      <c r="PJS205" t="s">
        <v>330</v>
      </c>
      <c r="PJT205" t="s">
        <v>330</v>
      </c>
      <c r="PJU205" t="s">
        <v>330</v>
      </c>
      <c r="PJV205" t="s">
        <v>330</v>
      </c>
      <c r="PJW205" t="s">
        <v>330</v>
      </c>
      <c r="PJX205" t="s">
        <v>330</v>
      </c>
      <c r="PJY205" t="s">
        <v>330</v>
      </c>
      <c r="PJZ205" t="s">
        <v>330</v>
      </c>
      <c r="PKA205" t="s">
        <v>330</v>
      </c>
      <c r="PKB205" t="s">
        <v>330</v>
      </c>
      <c r="PKC205" t="s">
        <v>330</v>
      </c>
      <c r="PKD205" t="s">
        <v>330</v>
      </c>
      <c r="PKE205" t="s">
        <v>330</v>
      </c>
      <c r="PKF205" t="s">
        <v>330</v>
      </c>
      <c r="PKG205" t="s">
        <v>330</v>
      </c>
      <c r="PKH205" t="s">
        <v>330</v>
      </c>
      <c r="PKI205" t="s">
        <v>330</v>
      </c>
      <c r="PKJ205" t="s">
        <v>330</v>
      </c>
      <c r="PKK205" t="s">
        <v>330</v>
      </c>
      <c r="PKL205" t="s">
        <v>330</v>
      </c>
      <c r="PKM205" t="s">
        <v>330</v>
      </c>
      <c r="PKN205" t="s">
        <v>330</v>
      </c>
      <c r="PKO205" t="s">
        <v>330</v>
      </c>
      <c r="PKP205" t="s">
        <v>330</v>
      </c>
      <c r="PKQ205" t="s">
        <v>330</v>
      </c>
      <c r="PKR205" t="s">
        <v>330</v>
      </c>
      <c r="PKS205" t="s">
        <v>330</v>
      </c>
      <c r="PKT205" t="s">
        <v>330</v>
      </c>
      <c r="PKU205" t="s">
        <v>330</v>
      </c>
      <c r="PKV205" t="s">
        <v>330</v>
      </c>
      <c r="PKW205" t="s">
        <v>330</v>
      </c>
      <c r="PKX205" t="s">
        <v>330</v>
      </c>
      <c r="PKY205" t="s">
        <v>330</v>
      </c>
      <c r="PKZ205" t="s">
        <v>330</v>
      </c>
      <c r="PLA205" t="s">
        <v>330</v>
      </c>
      <c r="PLB205" t="s">
        <v>330</v>
      </c>
      <c r="PLC205" t="s">
        <v>330</v>
      </c>
      <c r="PLD205" t="s">
        <v>330</v>
      </c>
      <c r="PLE205" t="s">
        <v>330</v>
      </c>
      <c r="PLF205" t="s">
        <v>330</v>
      </c>
      <c r="PLG205" t="s">
        <v>330</v>
      </c>
      <c r="PLH205" t="s">
        <v>330</v>
      </c>
      <c r="PLI205" t="s">
        <v>330</v>
      </c>
      <c r="PLJ205" t="s">
        <v>330</v>
      </c>
      <c r="PLK205" t="s">
        <v>330</v>
      </c>
      <c r="PLL205" t="s">
        <v>330</v>
      </c>
      <c r="PLM205" t="s">
        <v>330</v>
      </c>
      <c r="PLN205" t="s">
        <v>330</v>
      </c>
      <c r="PLO205" t="s">
        <v>330</v>
      </c>
      <c r="PLP205" t="s">
        <v>330</v>
      </c>
      <c r="PLQ205" t="s">
        <v>330</v>
      </c>
      <c r="PLR205" t="s">
        <v>330</v>
      </c>
      <c r="PLS205" t="s">
        <v>330</v>
      </c>
      <c r="PLT205" t="s">
        <v>330</v>
      </c>
      <c r="PLU205" t="s">
        <v>330</v>
      </c>
      <c r="PLV205" t="s">
        <v>330</v>
      </c>
      <c r="PLW205" t="s">
        <v>330</v>
      </c>
      <c r="PLX205" t="s">
        <v>330</v>
      </c>
      <c r="PLY205" t="s">
        <v>330</v>
      </c>
      <c r="PLZ205" t="s">
        <v>330</v>
      </c>
      <c r="PMA205" t="s">
        <v>330</v>
      </c>
      <c r="PMB205" t="s">
        <v>330</v>
      </c>
      <c r="PMC205" t="s">
        <v>330</v>
      </c>
      <c r="PMD205" t="s">
        <v>330</v>
      </c>
      <c r="PME205" t="s">
        <v>330</v>
      </c>
      <c r="PMF205" t="s">
        <v>330</v>
      </c>
      <c r="PMG205" t="s">
        <v>330</v>
      </c>
      <c r="PMH205" t="s">
        <v>330</v>
      </c>
      <c r="PMI205" t="s">
        <v>330</v>
      </c>
      <c r="PMJ205" t="s">
        <v>330</v>
      </c>
      <c r="PMK205" t="s">
        <v>330</v>
      </c>
      <c r="PML205" t="s">
        <v>330</v>
      </c>
      <c r="PMM205" t="s">
        <v>330</v>
      </c>
      <c r="PMN205" t="s">
        <v>330</v>
      </c>
      <c r="PMO205" t="s">
        <v>330</v>
      </c>
      <c r="PMP205" t="s">
        <v>330</v>
      </c>
      <c r="PMQ205" t="s">
        <v>330</v>
      </c>
      <c r="PMR205" t="s">
        <v>330</v>
      </c>
      <c r="PMS205" t="s">
        <v>330</v>
      </c>
      <c r="PMT205" t="s">
        <v>330</v>
      </c>
      <c r="PMU205" t="s">
        <v>330</v>
      </c>
      <c r="PMV205" t="s">
        <v>330</v>
      </c>
      <c r="PMW205" t="s">
        <v>330</v>
      </c>
      <c r="PMX205" t="s">
        <v>330</v>
      </c>
      <c r="PMY205" t="s">
        <v>330</v>
      </c>
      <c r="PMZ205" t="s">
        <v>330</v>
      </c>
      <c r="PNA205" t="s">
        <v>330</v>
      </c>
      <c r="PNB205" t="s">
        <v>330</v>
      </c>
      <c r="PNC205" t="s">
        <v>330</v>
      </c>
      <c r="PND205" t="s">
        <v>330</v>
      </c>
      <c r="PNE205" t="s">
        <v>330</v>
      </c>
      <c r="PNF205" t="s">
        <v>330</v>
      </c>
      <c r="PNG205" t="s">
        <v>330</v>
      </c>
      <c r="PNH205" t="s">
        <v>330</v>
      </c>
      <c r="PNI205" t="s">
        <v>330</v>
      </c>
      <c r="PNJ205" t="s">
        <v>330</v>
      </c>
      <c r="PNK205" t="s">
        <v>330</v>
      </c>
      <c r="PNL205" t="s">
        <v>330</v>
      </c>
      <c r="PNM205" t="s">
        <v>330</v>
      </c>
      <c r="PNN205" t="s">
        <v>330</v>
      </c>
      <c r="PNO205" t="s">
        <v>330</v>
      </c>
      <c r="PNP205" t="s">
        <v>330</v>
      </c>
      <c r="PNQ205" t="s">
        <v>330</v>
      </c>
      <c r="PNR205" t="s">
        <v>330</v>
      </c>
      <c r="PNS205" t="s">
        <v>330</v>
      </c>
      <c r="PNT205" t="s">
        <v>330</v>
      </c>
      <c r="PNU205" t="s">
        <v>330</v>
      </c>
      <c r="PNV205" t="s">
        <v>330</v>
      </c>
      <c r="PNW205" t="s">
        <v>330</v>
      </c>
      <c r="PNX205" t="s">
        <v>330</v>
      </c>
      <c r="PNY205" t="s">
        <v>330</v>
      </c>
      <c r="PNZ205" t="s">
        <v>330</v>
      </c>
      <c r="POA205" t="s">
        <v>330</v>
      </c>
      <c r="POB205" t="s">
        <v>330</v>
      </c>
      <c r="POC205" t="s">
        <v>330</v>
      </c>
      <c r="POD205" t="s">
        <v>330</v>
      </c>
      <c r="POE205" t="s">
        <v>330</v>
      </c>
      <c r="POF205" t="s">
        <v>330</v>
      </c>
      <c r="POG205" t="s">
        <v>330</v>
      </c>
      <c r="POH205" t="s">
        <v>330</v>
      </c>
      <c r="POI205" t="s">
        <v>330</v>
      </c>
      <c r="POJ205" t="s">
        <v>330</v>
      </c>
      <c r="POK205" t="s">
        <v>330</v>
      </c>
      <c r="POL205" t="s">
        <v>330</v>
      </c>
      <c r="POM205" t="s">
        <v>330</v>
      </c>
      <c r="PON205" t="s">
        <v>330</v>
      </c>
      <c r="POO205" t="s">
        <v>330</v>
      </c>
      <c r="POP205" t="s">
        <v>330</v>
      </c>
      <c r="POQ205" t="s">
        <v>330</v>
      </c>
      <c r="POR205" t="s">
        <v>330</v>
      </c>
      <c r="POS205" t="s">
        <v>330</v>
      </c>
      <c r="POT205" t="s">
        <v>330</v>
      </c>
      <c r="POU205" t="s">
        <v>330</v>
      </c>
      <c r="POV205" t="s">
        <v>330</v>
      </c>
      <c r="POW205" t="s">
        <v>330</v>
      </c>
      <c r="POX205" t="s">
        <v>330</v>
      </c>
      <c r="POY205" t="s">
        <v>330</v>
      </c>
      <c r="POZ205" t="s">
        <v>330</v>
      </c>
      <c r="PPA205" t="s">
        <v>330</v>
      </c>
      <c r="PPB205" t="s">
        <v>330</v>
      </c>
      <c r="PPC205" t="s">
        <v>330</v>
      </c>
      <c r="PPD205" t="s">
        <v>330</v>
      </c>
      <c r="PPE205" t="s">
        <v>330</v>
      </c>
      <c r="PPF205" t="s">
        <v>330</v>
      </c>
      <c r="PPG205" t="s">
        <v>330</v>
      </c>
      <c r="PPH205" t="s">
        <v>330</v>
      </c>
      <c r="PPI205" t="s">
        <v>330</v>
      </c>
      <c r="PPJ205" t="s">
        <v>330</v>
      </c>
      <c r="PPK205" t="s">
        <v>330</v>
      </c>
      <c r="PPL205" t="s">
        <v>330</v>
      </c>
      <c r="PPM205" t="s">
        <v>330</v>
      </c>
      <c r="PPN205" t="s">
        <v>330</v>
      </c>
      <c r="PPO205" t="s">
        <v>330</v>
      </c>
      <c r="PPP205" t="s">
        <v>330</v>
      </c>
      <c r="PPQ205" t="s">
        <v>330</v>
      </c>
      <c r="PPR205" t="s">
        <v>330</v>
      </c>
      <c r="PPS205" t="s">
        <v>330</v>
      </c>
      <c r="PPT205" t="s">
        <v>330</v>
      </c>
      <c r="PPU205" t="s">
        <v>330</v>
      </c>
      <c r="PPV205" t="s">
        <v>330</v>
      </c>
      <c r="PPW205" t="s">
        <v>330</v>
      </c>
      <c r="PPX205" t="s">
        <v>330</v>
      </c>
      <c r="PPY205" t="s">
        <v>330</v>
      </c>
      <c r="PPZ205" t="s">
        <v>330</v>
      </c>
      <c r="PQA205" t="s">
        <v>330</v>
      </c>
      <c r="PQB205" t="s">
        <v>330</v>
      </c>
      <c r="PQC205" t="s">
        <v>330</v>
      </c>
      <c r="PQD205" t="s">
        <v>330</v>
      </c>
      <c r="PQE205" t="s">
        <v>330</v>
      </c>
      <c r="PQF205" t="s">
        <v>330</v>
      </c>
      <c r="PQG205" t="s">
        <v>330</v>
      </c>
      <c r="PQH205" t="s">
        <v>330</v>
      </c>
      <c r="PQI205" t="s">
        <v>330</v>
      </c>
      <c r="PQJ205" t="s">
        <v>330</v>
      </c>
      <c r="PQK205" t="s">
        <v>330</v>
      </c>
      <c r="PQL205" t="s">
        <v>330</v>
      </c>
      <c r="PQM205" t="s">
        <v>330</v>
      </c>
      <c r="PQN205" t="s">
        <v>330</v>
      </c>
      <c r="PQO205" t="s">
        <v>330</v>
      </c>
      <c r="PQP205" t="s">
        <v>330</v>
      </c>
      <c r="PQQ205" t="s">
        <v>330</v>
      </c>
      <c r="PQR205" t="s">
        <v>330</v>
      </c>
      <c r="PQS205" t="s">
        <v>330</v>
      </c>
      <c r="PQT205" t="s">
        <v>330</v>
      </c>
      <c r="PQU205" t="s">
        <v>330</v>
      </c>
      <c r="PQV205" t="s">
        <v>330</v>
      </c>
      <c r="PQW205" t="s">
        <v>330</v>
      </c>
      <c r="PQX205" t="s">
        <v>330</v>
      </c>
      <c r="PQY205" t="s">
        <v>330</v>
      </c>
      <c r="PQZ205" t="s">
        <v>330</v>
      </c>
      <c r="PRA205" t="s">
        <v>330</v>
      </c>
      <c r="PRB205" t="s">
        <v>330</v>
      </c>
      <c r="PRC205" t="s">
        <v>330</v>
      </c>
      <c r="PRD205" t="s">
        <v>330</v>
      </c>
      <c r="PRE205" t="s">
        <v>330</v>
      </c>
      <c r="PRF205" t="s">
        <v>330</v>
      </c>
      <c r="PRG205" t="s">
        <v>330</v>
      </c>
      <c r="PRH205" t="s">
        <v>330</v>
      </c>
      <c r="PRI205" t="s">
        <v>330</v>
      </c>
      <c r="PRJ205" t="s">
        <v>330</v>
      </c>
      <c r="PRK205" t="s">
        <v>330</v>
      </c>
      <c r="PRL205" t="s">
        <v>330</v>
      </c>
      <c r="PRM205" t="s">
        <v>330</v>
      </c>
      <c r="PRN205" t="s">
        <v>330</v>
      </c>
      <c r="PRO205" t="s">
        <v>330</v>
      </c>
      <c r="PRP205" t="s">
        <v>330</v>
      </c>
      <c r="PRQ205" t="s">
        <v>330</v>
      </c>
      <c r="PRR205" t="s">
        <v>330</v>
      </c>
      <c r="PRS205" t="s">
        <v>330</v>
      </c>
      <c r="PRT205" t="s">
        <v>330</v>
      </c>
      <c r="PRU205" t="s">
        <v>330</v>
      </c>
      <c r="PRV205" t="s">
        <v>330</v>
      </c>
      <c r="PRW205" t="s">
        <v>330</v>
      </c>
      <c r="PRX205" t="s">
        <v>330</v>
      </c>
      <c r="PRY205" t="s">
        <v>330</v>
      </c>
      <c r="PRZ205" t="s">
        <v>330</v>
      </c>
      <c r="PSA205" t="s">
        <v>330</v>
      </c>
      <c r="PSB205" t="s">
        <v>330</v>
      </c>
      <c r="PSC205" t="s">
        <v>330</v>
      </c>
      <c r="PSD205" t="s">
        <v>330</v>
      </c>
      <c r="PSE205" t="s">
        <v>330</v>
      </c>
      <c r="PSF205" t="s">
        <v>330</v>
      </c>
      <c r="PSG205" t="s">
        <v>330</v>
      </c>
      <c r="PSH205" t="s">
        <v>330</v>
      </c>
      <c r="PSI205" t="s">
        <v>330</v>
      </c>
      <c r="PSJ205" t="s">
        <v>330</v>
      </c>
      <c r="PSK205" t="s">
        <v>330</v>
      </c>
      <c r="PSL205" t="s">
        <v>330</v>
      </c>
      <c r="PSM205" t="s">
        <v>330</v>
      </c>
      <c r="PSN205" t="s">
        <v>330</v>
      </c>
      <c r="PSO205" t="s">
        <v>330</v>
      </c>
      <c r="PSP205" t="s">
        <v>330</v>
      </c>
      <c r="PSQ205" t="s">
        <v>330</v>
      </c>
      <c r="PSR205" t="s">
        <v>330</v>
      </c>
      <c r="PSS205" t="s">
        <v>330</v>
      </c>
      <c r="PST205" t="s">
        <v>330</v>
      </c>
      <c r="PSU205" t="s">
        <v>330</v>
      </c>
      <c r="PSV205" t="s">
        <v>330</v>
      </c>
      <c r="PSW205" t="s">
        <v>330</v>
      </c>
      <c r="PSX205" t="s">
        <v>330</v>
      </c>
      <c r="PSY205" t="s">
        <v>330</v>
      </c>
      <c r="PSZ205" t="s">
        <v>330</v>
      </c>
      <c r="PTA205" t="s">
        <v>330</v>
      </c>
      <c r="PTB205" t="s">
        <v>330</v>
      </c>
      <c r="PTC205" t="s">
        <v>330</v>
      </c>
      <c r="PTD205" t="s">
        <v>330</v>
      </c>
      <c r="PTE205" t="s">
        <v>330</v>
      </c>
      <c r="PTF205" t="s">
        <v>330</v>
      </c>
      <c r="PTG205" t="s">
        <v>330</v>
      </c>
      <c r="PTH205" t="s">
        <v>330</v>
      </c>
      <c r="PTI205" t="s">
        <v>330</v>
      </c>
      <c r="PTJ205" t="s">
        <v>330</v>
      </c>
      <c r="PTK205" t="s">
        <v>330</v>
      </c>
      <c r="PTL205" t="s">
        <v>330</v>
      </c>
      <c r="PTM205" t="s">
        <v>330</v>
      </c>
      <c r="PTN205" t="s">
        <v>330</v>
      </c>
      <c r="PTO205" t="s">
        <v>330</v>
      </c>
      <c r="PTP205" t="s">
        <v>330</v>
      </c>
      <c r="PTQ205" t="s">
        <v>330</v>
      </c>
      <c r="PTR205" t="s">
        <v>330</v>
      </c>
      <c r="PTS205" t="s">
        <v>330</v>
      </c>
      <c r="PTT205" t="s">
        <v>330</v>
      </c>
      <c r="PTU205" t="s">
        <v>330</v>
      </c>
      <c r="PTV205" t="s">
        <v>330</v>
      </c>
      <c r="PTW205" t="s">
        <v>330</v>
      </c>
      <c r="PTX205" t="s">
        <v>330</v>
      </c>
      <c r="PTY205" t="s">
        <v>330</v>
      </c>
      <c r="PTZ205" t="s">
        <v>330</v>
      </c>
      <c r="PUA205" t="s">
        <v>330</v>
      </c>
      <c r="PUB205" t="s">
        <v>330</v>
      </c>
      <c r="PUC205" t="s">
        <v>330</v>
      </c>
      <c r="PUD205" t="s">
        <v>330</v>
      </c>
      <c r="PUE205" t="s">
        <v>330</v>
      </c>
      <c r="PUF205" t="s">
        <v>330</v>
      </c>
      <c r="PUG205" t="s">
        <v>330</v>
      </c>
      <c r="PUH205" t="s">
        <v>330</v>
      </c>
      <c r="PUI205" t="s">
        <v>330</v>
      </c>
      <c r="PUJ205" t="s">
        <v>330</v>
      </c>
      <c r="PUK205" t="s">
        <v>330</v>
      </c>
      <c r="PUL205" t="s">
        <v>330</v>
      </c>
      <c r="PUM205" t="s">
        <v>330</v>
      </c>
      <c r="PUN205" t="s">
        <v>330</v>
      </c>
      <c r="PUO205" t="s">
        <v>330</v>
      </c>
      <c r="PUP205" t="s">
        <v>330</v>
      </c>
      <c r="PUQ205" t="s">
        <v>330</v>
      </c>
      <c r="PUR205" t="s">
        <v>330</v>
      </c>
      <c r="PUS205" t="s">
        <v>330</v>
      </c>
      <c r="PUT205" t="s">
        <v>330</v>
      </c>
      <c r="PUU205" t="s">
        <v>330</v>
      </c>
      <c r="PUV205" t="s">
        <v>330</v>
      </c>
      <c r="PUW205" t="s">
        <v>330</v>
      </c>
      <c r="PUX205" t="s">
        <v>330</v>
      </c>
      <c r="PUY205" t="s">
        <v>330</v>
      </c>
      <c r="PUZ205" t="s">
        <v>330</v>
      </c>
      <c r="PVA205" t="s">
        <v>330</v>
      </c>
      <c r="PVB205" t="s">
        <v>330</v>
      </c>
      <c r="PVC205" t="s">
        <v>330</v>
      </c>
      <c r="PVD205" t="s">
        <v>330</v>
      </c>
      <c r="PVE205" t="s">
        <v>330</v>
      </c>
      <c r="PVF205" t="s">
        <v>330</v>
      </c>
      <c r="PVG205" t="s">
        <v>330</v>
      </c>
      <c r="PVH205" t="s">
        <v>330</v>
      </c>
      <c r="PVI205" t="s">
        <v>330</v>
      </c>
      <c r="PVJ205" t="s">
        <v>330</v>
      </c>
      <c r="PVK205" t="s">
        <v>330</v>
      </c>
      <c r="PVL205" t="s">
        <v>330</v>
      </c>
      <c r="PVM205" t="s">
        <v>330</v>
      </c>
      <c r="PVN205" t="s">
        <v>330</v>
      </c>
      <c r="PVO205" t="s">
        <v>330</v>
      </c>
      <c r="PVP205" t="s">
        <v>330</v>
      </c>
      <c r="PVQ205" t="s">
        <v>330</v>
      </c>
      <c r="PVR205" t="s">
        <v>330</v>
      </c>
      <c r="PVS205" t="s">
        <v>330</v>
      </c>
      <c r="PVT205" t="s">
        <v>330</v>
      </c>
      <c r="PVU205" t="s">
        <v>330</v>
      </c>
      <c r="PVV205" t="s">
        <v>330</v>
      </c>
      <c r="PVW205" t="s">
        <v>330</v>
      </c>
      <c r="PVX205" t="s">
        <v>330</v>
      </c>
      <c r="PVY205" t="s">
        <v>330</v>
      </c>
      <c r="PVZ205" t="s">
        <v>330</v>
      </c>
      <c r="PWA205" t="s">
        <v>330</v>
      </c>
      <c r="PWB205" t="s">
        <v>330</v>
      </c>
      <c r="PWC205" t="s">
        <v>330</v>
      </c>
      <c r="PWD205" t="s">
        <v>330</v>
      </c>
      <c r="PWE205" t="s">
        <v>330</v>
      </c>
      <c r="PWF205" t="s">
        <v>330</v>
      </c>
      <c r="PWG205" t="s">
        <v>330</v>
      </c>
      <c r="PWH205" t="s">
        <v>330</v>
      </c>
      <c r="PWI205" t="s">
        <v>330</v>
      </c>
      <c r="PWJ205" t="s">
        <v>330</v>
      </c>
      <c r="PWK205" t="s">
        <v>330</v>
      </c>
      <c r="PWL205" t="s">
        <v>330</v>
      </c>
      <c r="PWM205" t="s">
        <v>330</v>
      </c>
      <c r="PWN205" t="s">
        <v>330</v>
      </c>
      <c r="PWO205" t="s">
        <v>330</v>
      </c>
      <c r="PWP205" t="s">
        <v>330</v>
      </c>
      <c r="PWQ205" t="s">
        <v>330</v>
      </c>
      <c r="PWR205" t="s">
        <v>330</v>
      </c>
      <c r="PWS205" t="s">
        <v>330</v>
      </c>
      <c r="PWT205" t="s">
        <v>330</v>
      </c>
      <c r="PWU205" t="s">
        <v>330</v>
      </c>
      <c r="PWV205" t="s">
        <v>330</v>
      </c>
      <c r="PWW205" t="s">
        <v>330</v>
      </c>
      <c r="PWX205" t="s">
        <v>330</v>
      </c>
      <c r="PWY205" t="s">
        <v>330</v>
      </c>
      <c r="PWZ205" t="s">
        <v>330</v>
      </c>
      <c r="PXA205" t="s">
        <v>330</v>
      </c>
      <c r="PXB205" t="s">
        <v>330</v>
      </c>
      <c r="PXC205" t="s">
        <v>330</v>
      </c>
      <c r="PXD205" t="s">
        <v>330</v>
      </c>
      <c r="PXE205" t="s">
        <v>330</v>
      </c>
      <c r="PXF205" t="s">
        <v>330</v>
      </c>
      <c r="PXG205" t="s">
        <v>330</v>
      </c>
      <c r="PXH205" t="s">
        <v>330</v>
      </c>
      <c r="PXI205" t="s">
        <v>330</v>
      </c>
      <c r="PXJ205" t="s">
        <v>330</v>
      </c>
      <c r="PXK205" t="s">
        <v>330</v>
      </c>
      <c r="PXL205" t="s">
        <v>330</v>
      </c>
      <c r="PXM205" t="s">
        <v>330</v>
      </c>
      <c r="PXN205" t="s">
        <v>330</v>
      </c>
      <c r="PXO205" t="s">
        <v>330</v>
      </c>
      <c r="PXP205" t="s">
        <v>330</v>
      </c>
      <c r="PXQ205" t="s">
        <v>330</v>
      </c>
      <c r="PXR205" t="s">
        <v>330</v>
      </c>
      <c r="PXS205" t="s">
        <v>330</v>
      </c>
      <c r="PXT205" t="s">
        <v>330</v>
      </c>
      <c r="PXU205" t="s">
        <v>330</v>
      </c>
      <c r="PXV205" t="s">
        <v>330</v>
      </c>
      <c r="PXW205" t="s">
        <v>330</v>
      </c>
      <c r="PXX205" t="s">
        <v>330</v>
      </c>
      <c r="PXY205" t="s">
        <v>330</v>
      </c>
      <c r="PXZ205" t="s">
        <v>330</v>
      </c>
      <c r="PYA205" t="s">
        <v>330</v>
      </c>
      <c r="PYB205" t="s">
        <v>330</v>
      </c>
      <c r="PYC205" t="s">
        <v>330</v>
      </c>
      <c r="PYD205" t="s">
        <v>330</v>
      </c>
      <c r="PYE205" t="s">
        <v>330</v>
      </c>
      <c r="PYF205" t="s">
        <v>330</v>
      </c>
      <c r="PYG205" t="s">
        <v>330</v>
      </c>
      <c r="PYH205" t="s">
        <v>330</v>
      </c>
      <c r="PYI205" t="s">
        <v>330</v>
      </c>
      <c r="PYJ205" t="s">
        <v>330</v>
      </c>
      <c r="PYK205" t="s">
        <v>330</v>
      </c>
      <c r="PYL205" t="s">
        <v>330</v>
      </c>
      <c r="PYM205" t="s">
        <v>330</v>
      </c>
      <c r="PYN205" t="s">
        <v>330</v>
      </c>
      <c r="PYO205" t="s">
        <v>330</v>
      </c>
      <c r="PYP205" t="s">
        <v>330</v>
      </c>
      <c r="PYQ205" t="s">
        <v>330</v>
      </c>
      <c r="PYR205" t="s">
        <v>330</v>
      </c>
      <c r="PYS205" t="s">
        <v>330</v>
      </c>
      <c r="PYT205" t="s">
        <v>330</v>
      </c>
      <c r="PYU205" t="s">
        <v>330</v>
      </c>
      <c r="PYV205" t="s">
        <v>330</v>
      </c>
      <c r="PYW205" t="s">
        <v>330</v>
      </c>
      <c r="PYX205" t="s">
        <v>330</v>
      </c>
      <c r="PYY205" t="s">
        <v>330</v>
      </c>
      <c r="PYZ205" t="s">
        <v>330</v>
      </c>
      <c r="PZA205" t="s">
        <v>330</v>
      </c>
      <c r="PZB205" t="s">
        <v>330</v>
      </c>
      <c r="PZC205" t="s">
        <v>330</v>
      </c>
      <c r="PZD205" t="s">
        <v>330</v>
      </c>
      <c r="PZE205" t="s">
        <v>330</v>
      </c>
      <c r="PZF205" t="s">
        <v>330</v>
      </c>
      <c r="PZG205" t="s">
        <v>330</v>
      </c>
      <c r="PZH205" t="s">
        <v>330</v>
      </c>
      <c r="PZI205" t="s">
        <v>330</v>
      </c>
      <c r="PZJ205" t="s">
        <v>330</v>
      </c>
      <c r="PZK205" t="s">
        <v>330</v>
      </c>
      <c r="PZL205" t="s">
        <v>330</v>
      </c>
      <c r="PZM205" t="s">
        <v>330</v>
      </c>
      <c r="PZN205" t="s">
        <v>330</v>
      </c>
      <c r="PZO205" t="s">
        <v>330</v>
      </c>
      <c r="PZP205" t="s">
        <v>330</v>
      </c>
      <c r="PZQ205" t="s">
        <v>330</v>
      </c>
      <c r="PZR205" t="s">
        <v>330</v>
      </c>
      <c r="PZS205" t="s">
        <v>330</v>
      </c>
      <c r="PZT205" t="s">
        <v>330</v>
      </c>
      <c r="PZU205" t="s">
        <v>330</v>
      </c>
      <c r="PZV205" t="s">
        <v>330</v>
      </c>
      <c r="PZW205" t="s">
        <v>330</v>
      </c>
      <c r="PZX205" t="s">
        <v>330</v>
      </c>
      <c r="PZY205" t="s">
        <v>330</v>
      </c>
      <c r="PZZ205" t="s">
        <v>330</v>
      </c>
      <c r="QAA205" t="s">
        <v>330</v>
      </c>
      <c r="QAB205" t="s">
        <v>330</v>
      </c>
      <c r="QAC205" t="s">
        <v>330</v>
      </c>
      <c r="QAD205" t="s">
        <v>330</v>
      </c>
      <c r="QAE205" t="s">
        <v>330</v>
      </c>
      <c r="QAF205" t="s">
        <v>330</v>
      </c>
      <c r="QAG205" t="s">
        <v>330</v>
      </c>
      <c r="QAH205" t="s">
        <v>330</v>
      </c>
      <c r="QAI205" t="s">
        <v>330</v>
      </c>
      <c r="QAJ205" t="s">
        <v>330</v>
      </c>
      <c r="QAK205" t="s">
        <v>330</v>
      </c>
      <c r="QAL205" t="s">
        <v>330</v>
      </c>
      <c r="QAM205" t="s">
        <v>330</v>
      </c>
      <c r="QAN205" t="s">
        <v>330</v>
      </c>
      <c r="QAO205" t="s">
        <v>330</v>
      </c>
      <c r="QAP205" t="s">
        <v>330</v>
      </c>
      <c r="QAQ205" t="s">
        <v>330</v>
      </c>
      <c r="QAR205" t="s">
        <v>330</v>
      </c>
      <c r="QAS205" t="s">
        <v>330</v>
      </c>
      <c r="QAT205" t="s">
        <v>330</v>
      </c>
      <c r="QAU205" t="s">
        <v>330</v>
      </c>
      <c r="QAV205" t="s">
        <v>330</v>
      </c>
      <c r="QAW205" t="s">
        <v>330</v>
      </c>
      <c r="QAX205" t="s">
        <v>330</v>
      </c>
      <c r="QAY205" t="s">
        <v>330</v>
      </c>
      <c r="QAZ205" t="s">
        <v>330</v>
      </c>
      <c r="QBA205" t="s">
        <v>330</v>
      </c>
      <c r="QBB205" t="s">
        <v>330</v>
      </c>
      <c r="QBC205" t="s">
        <v>330</v>
      </c>
      <c r="QBD205" t="s">
        <v>330</v>
      </c>
      <c r="QBE205" t="s">
        <v>330</v>
      </c>
      <c r="QBF205" t="s">
        <v>330</v>
      </c>
      <c r="QBG205" t="s">
        <v>330</v>
      </c>
      <c r="QBH205" t="s">
        <v>330</v>
      </c>
      <c r="QBI205" t="s">
        <v>330</v>
      </c>
      <c r="QBJ205" t="s">
        <v>330</v>
      </c>
      <c r="QBK205" t="s">
        <v>330</v>
      </c>
      <c r="QBL205" t="s">
        <v>330</v>
      </c>
      <c r="QBM205" t="s">
        <v>330</v>
      </c>
      <c r="QBN205" t="s">
        <v>330</v>
      </c>
      <c r="QBO205" t="s">
        <v>330</v>
      </c>
      <c r="QBP205" t="s">
        <v>330</v>
      </c>
      <c r="QBQ205" t="s">
        <v>330</v>
      </c>
      <c r="QBR205" t="s">
        <v>330</v>
      </c>
      <c r="QBS205" t="s">
        <v>330</v>
      </c>
      <c r="QBT205" t="s">
        <v>330</v>
      </c>
      <c r="QBU205" t="s">
        <v>330</v>
      </c>
      <c r="QBV205" t="s">
        <v>330</v>
      </c>
      <c r="QBW205" t="s">
        <v>330</v>
      </c>
      <c r="QBX205" t="s">
        <v>330</v>
      </c>
      <c r="QBY205" t="s">
        <v>330</v>
      </c>
      <c r="QBZ205" t="s">
        <v>330</v>
      </c>
      <c r="QCA205" t="s">
        <v>330</v>
      </c>
      <c r="QCB205" t="s">
        <v>330</v>
      </c>
      <c r="QCC205" t="s">
        <v>330</v>
      </c>
      <c r="QCD205" t="s">
        <v>330</v>
      </c>
      <c r="QCE205" t="s">
        <v>330</v>
      </c>
      <c r="QCF205" t="s">
        <v>330</v>
      </c>
      <c r="QCG205" t="s">
        <v>330</v>
      </c>
      <c r="QCH205" t="s">
        <v>330</v>
      </c>
      <c r="QCI205" t="s">
        <v>330</v>
      </c>
      <c r="QCJ205" t="s">
        <v>330</v>
      </c>
      <c r="QCK205" t="s">
        <v>330</v>
      </c>
      <c r="QCL205" t="s">
        <v>330</v>
      </c>
      <c r="QCM205" t="s">
        <v>330</v>
      </c>
      <c r="QCN205" t="s">
        <v>330</v>
      </c>
      <c r="QCO205" t="s">
        <v>330</v>
      </c>
      <c r="QCP205" t="s">
        <v>330</v>
      </c>
      <c r="QCQ205" t="s">
        <v>330</v>
      </c>
      <c r="QCR205" t="s">
        <v>330</v>
      </c>
      <c r="QCS205" t="s">
        <v>330</v>
      </c>
      <c r="QCT205" t="s">
        <v>330</v>
      </c>
      <c r="QCU205" t="s">
        <v>330</v>
      </c>
      <c r="QCV205" t="s">
        <v>330</v>
      </c>
      <c r="QCW205" t="s">
        <v>330</v>
      </c>
      <c r="QCX205" t="s">
        <v>330</v>
      </c>
      <c r="QCY205" t="s">
        <v>330</v>
      </c>
      <c r="QCZ205" t="s">
        <v>330</v>
      </c>
      <c r="QDA205" t="s">
        <v>330</v>
      </c>
      <c r="QDB205" t="s">
        <v>330</v>
      </c>
      <c r="QDC205" t="s">
        <v>330</v>
      </c>
      <c r="QDD205" t="s">
        <v>330</v>
      </c>
      <c r="QDE205" t="s">
        <v>330</v>
      </c>
      <c r="QDF205" t="s">
        <v>330</v>
      </c>
      <c r="QDG205" t="s">
        <v>330</v>
      </c>
      <c r="QDH205" t="s">
        <v>330</v>
      </c>
      <c r="QDI205" t="s">
        <v>330</v>
      </c>
      <c r="QDJ205" t="s">
        <v>330</v>
      </c>
      <c r="QDK205" t="s">
        <v>330</v>
      </c>
      <c r="QDL205" t="s">
        <v>330</v>
      </c>
      <c r="QDM205" t="s">
        <v>330</v>
      </c>
      <c r="QDN205" t="s">
        <v>330</v>
      </c>
      <c r="QDO205" t="s">
        <v>330</v>
      </c>
      <c r="QDP205" t="s">
        <v>330</v>
      </c>
      <c r="QDQ205" t="s">
        <v>330</v>
      </c>
      <c r="QDR205" t="s">
        <v>330</v>
      </c>
      <c r="QDS205" t="s">
        <v>330</v>
      </c>
      <c r="QDT205" t="s">
        <v>330</v>
      </c>
      <c r="QDU205" t="s">
        <v>330</v>
      </c>
      <c r="QDV205" t="s">
        <v>330</v>
      </c>
      <c r="QDW205" t="s">
        <v>330</v>
      </c>
      <c r="QDX205" t="s">
        <v>330</v>
      </c>
      <c r="QDY205" t="s">
        <v>330</v>
      </c>
      <c r="QDZ205" t="s">
        <v>330</v>
      </c>
      <c r="QEA205" t="s">
        <v>330</v>
      </c>
      <c r="QEB205" t="s">
        <v>330</v>
      </c>
      <c r="QEC205" t="s">
        <v>330</v>
      </c>
      <c r="QED205" t="s">
        <v>330</v>
      </c>
      <c r="QEE205" t="s">
        <v>330</v>
      </c>
      <c r="QEF205" t="s">
        <v>330</v>
      </c>
      <c r="QEG205" t="s">
        <v>330</v>
      </c>
      <c r="QEH205" t="s">
        <v>330</v>
      </c>
      <c r="QEI205" t="s">
        <v>330</v>
      </c>
      <c r="QEJ205" t="s">
        <v>330</v>
      </c>
      <c r="QEK205" t="s">
        <v>330</v>
      </c>
      <c r="QEL205" t="s">
        <v>330</v>
      </c>
      <c r="QEM205" t="s">
        <v>330</v>
      </c>
      <c r="QEN205" t="s">
        <v>330</v>
      </c>
      <c r="QEO205" t="s">
        <v>330</v>
      </c>
      <c r="QEP205" t="s">
        <v>330</v>
      </c>
      <c r="QEQ205" t="s">
        <v>330</v>
      </c>
      <c r="QER205" t="s">
        <v>330</v>
      </c>
      <c r="QES205" t="s">
        <v>330</v>
      </c>
      <c r="QET205" t="s">
        <v>330</v>
      </c>
      <c r="QEU205" t="s">
        <v>330</v>
      </c>
      <c r="QEV205" t="s">
        <v>330</v>
      </c>
      <c r="QEW205" t="s">
        <v>330</v>
      </c>
      <c r="QEX205" t="s">
        <v>330</v>
      </c>
      <c r="QEY205" t="s">
        <v>330</v>
      </c>
      <c r="QEZ205" t="s">
        <v>330</v>
      </c>
      <c r="QFA205" t="s">
        <v>330</v>
      </c>
      <c r="QFB205" t="s">
        <v>330</v>
      </c>
      <c r="QFC205" t="s">
        <v>330</v>
      </c>
      <c r="QFD205" t="s">
        <v>330</v>
      </c>
      <c r="QFE205" t="s">
        <v>330</v>
      </c>
      <c r="QFF205" t="s">
        <v>330</v>
      </c>
      <c r="QFG205" t="s">
        <v>330</v>
      </c>
      <c r="QFH205" t="s">
        <v>330</v>
      </c>
      <c r="QFI205" t="s">
        <v>330</v>
      </c>
      <c r="QFJ205" t="s">
        <v>330</v>
      </c>
      <c r="QFK205" t="s">
        <v>330</v>
      </c>
      <c r="QFL205" t="s">
        <v>330</v>
      </c>
      <c r="QFM205" t="s">
        <v>330</v>
      </c>
      <c r="QFN205" t="s">
        <v>330</v>
      </c>
      <c r="QFO205" t="s">
        <v>330</v>
      </c>
      <c r="QFP205" t="s">
        <v>330</v>
      </c>
      <c r="QFQ205" t="s">
        <v>330</v>
      </c>
      <c r="QFR205" t="s">
        <v>330</v>
      </c>
      <c r="QFS205" t="s">
        <v>330</v>
      </c>
      <c r="QFT205" t="s">
        <v>330</v>
      </c>
      <c r="QFU205" t="s">
        <v>330</v>
      </c>
      <c r="QFV205" t="s">
        <v>330</v>
      </c>
      <c r="QFW205" t="s">
        <v>330</v>
      </c>
      <c r="QFX205" t="s">
        <v>330</v>
      </c>
      <c r="QFY205" t="s">
        <v>330</v>
      </c>
      <c r="QFZ205" t="s">
        <v>330</v>
      </c>
      <c r="QGA205" t="s">
        <v>330</v>
      </c>
      <c r="QGB205" t="s">
        <v>330</v>
      </c>
      <c r="QGC205" t="s">
        <v>330</v>
      </c>
      <c r="QGD205" t="s">
        <v>330</v>
      </c>
      <c r="QGE205" t="s">
        <v>330</v>
      </c>
      <c r="QGF205" t="s">
        <v>330</v>
      </c>
      <c r="QGG205" t="s">
        <v>330</v>
      </c>
      <c r="QGH205" t="s">
        <v>330</v>
      </c>
      <c r="QGI205" t="s">
        <v>330</v>
      </c>
      <c r="QGJ205" t="s">
        <v>330</v>
      </c>
      <c r="QGK205" t="s">
        <v>330</v>
      </c>
      <c r="QGL205" t="s">
        <v>330</v>
      </c>
      <c r="QGM205" t="s">
        <v>330</v>
      </c>
      <c r="QGN205" t="s">
        <v>330</v>
      </c>
      <c r="QGO205" t="s">
        <v>330</v>
      </c>
      <c r="QGP205" t="s">
        <v>330</v>
      </c>
      <c r="QGQ205" t="s">
        <v>330</v>
      </c>
      <c r="QGR205" t="s">
        <v>330</v>
      </c>
      <c r="QGS205" t="s">
        <v>330</v>
      </c>
      <c r="QGT205" t="s">
        <v>330</v>
      </c>
      <c r="QGU205" t="s">
        <v>330</v>
      </c>
      <c r="QGV205" t="s">
        <v>330</v>
      </c>
      <c r="QGW205" t="s">
        <v>330</v>
      </c>
      <c r="QGX205" t="s">
        <v>330</v>
      </c>
      <c r="QGY205" t="s">
        <v>330</v>
      </c>
      <c r="QGZ205" t="s">
        <v>330</v>
      </c>
      <c r="QHA205" t="s">
        <v>330</v>
      </c>
      <c r="QHB205" t="s">
        <v>330</v>
      </c>
      <c r="QHC205" t="s">
        <v>330</v>
      </c>
      <c r="QHD205" t="s">
        <v>330</v>
      </c>
      <c r="QHE205" t="s">
        <v>330</v>
      </c>
      <c r="QHF205" t="s">
        <v>330</v>
      </c>
      <c r="QHG205" t="s">
        <v>330</v>
      </c>
      <c r="QHH205" t="s">
        <v>330</v>
      </c>
      <c r="QHI205" t="s">
        <v>330</v>
      </c>
      <c r="QHJ205" t="s">
        <v>330</v>
      </c>
      <c r="QHK205" t="s">
        <v>330</v>
      </c>
      <c r="QHL205" t="s">
        <v>330</v>
      </c>
      <c r="QHM205" t="s">
        <v>330</v>
      </c>
      <c r="QHN205" t="s">
        <v>330</v>
      </c>
      <c r="QHO205" t="s">
        <v>330</v>
      </c>
      <c r="QHP205" t="s">
        <v>330</v>
      </c>
      <c r="QHQ205" t="s">
        <v>330</v>
      </c>
      <c r="QHR205" t="s">
        <v>330</v>
      </c>
      <c r="QHS205" t="s">
        <v>330</v>
      </c>
      <c r="QHT205" t="s">
        <v>330</v>
      </c>
      <c r="QHU205" t="s">
        <v>330</v>
      </c>
      <c r="QHV205" t="s">
        <v>330</v>
      </c>
      <c r="QHW205" t="s">
        <v>330</v>
      </c>
      <c r="QHX205" t="s">
        <v>330</v>
      </c>
      <c r="QHY205" t="s">
        <v>330</v>
      </c>
      <c r="QHZ205" t="s">
        <v>330</v>
      </c>
      <c r="QIA205" t="s">
        <v>330</v>
      </c>
      <c r="QIB205" t="s">
        <v>330</v>
      </c>
      <c r="QIC205" t="s">
        <v>330</v>
      </c>
      <c r="QID205" t="s">
        <v>330</v>
      </c>
      <c r="QIE205" t="s">
        <v>330</v>
      </c>
      <c r="QIF205" t="s">
        <v>330</v>
      </c>
      <c r="QIG205" t="s">
        <v>330</v>
      </c>
      <c r="QIH205" t="s">
        <v>330</v>
      </c>
      <c r="QII205" t="s">
        <v>330</v>
      </c>
      <c r="QIJ205" t="s">
        <v>330</v>
      </c>
      <c r="QIK205" t="s">
        <v>330</v>
      </c>
      <c r="QIL205" t="s">
        <v>330</v>
      </c>
      <c r="QIM205" t="s">
        <v>330</v>
      </c>
      <c r="QIN205" t="s">
        <v>330</v>
      </c>
      <c r="QIO205" t="s">
        <v>330</v>
      </c>
      <c r="QIP205" t="s">
        <v>330</v>
      </c>
      <c r="QIQ205" t="s">
        <v>330</v>
      </c>
      <c r="QIR205" t="s">
        <v>330</v>
      </c>
      <c r="QIS205" t="s">
        <v>330</v>
      </c>
      <c r="QIT205" t="s">
        <v>330</v>
      </c>
      <c r="QIU205" t="s">
        <v>330</v>
      </c>
      <c r="QIV205" t="s">
        <v>330</v>
      </c>
      <c r="QIW205" t="s">
        <v>330</v>
      </c>
      <c r="QIX205" t="s">
        <v>330</v>
      </c>
      <c r="QIY205" t="s">
        <v>330</v>
      </c>
      <c r="QIZ205" t="s">
        <v>330</v>
      </c>
      <c r="QJA205" t="s">
        <v>330</v>
      </c>
      <c r="QJB205" t="s">
        <v>330</v>
      </c>
      <c r="QJC205" t="s">
        <v>330</v>
      </c>
      <c r="QJD205" t="s">
        <v>330</v>
      </c>
      <c r="QJE205" t="s">
        <v>330</v>
      </c>
      <c r="QJF205" t="s">
        <v>330</v>
      </c>
      <c r="QJG205" t="s">
        <v>330</v>
      </c>
      <c r="QJH205" t="s">
        <v>330</v>
      </c>
      <c r="QJI205" t="s">
        <v>330</v>
      </c>
      <c r="QJJ205" t="s">
        <v>330</v>
      </c>
      <c r="QJK205" t="s">
        <v>330</v>
      </c>
      <c r="QJL205" t="s">
        <v>330</v>
      </c>
      <c r="QJM205" t="s">
        <v>330</v>
      </c>
      <c r="QJN205" t="s">
        <v>330</v>
      </c>
      <c r="QJO205" t="s">
        <v>330</v>
      </c>
      <c r="QJP205" t="s">
        <v>330</v>
      </c>
      <c r="QJQ205" t="s">
        <v>330</v>
      </c>
      <c r="QJR205" t="s">
        <v>330</v>
      </c>
      <c r="QJS205" t="s">
        <v>330</v>
      </c>
      <c r="QJT205" t="s">
        <v>330</v>
      </c>
      <c r="QJU205" t="s">
        <v>330</v>
      </c>
      <c r="QJV205" t="s">
        <v>330</v>
      </c>
      <c r="QJW205" t="s">
        <v>330</v>
      </c>
      <c r="QJX205" t="s">
        <v>330</v>
      </c>
      <c r="QJY205" t="s">
        <v>330</v>
      </c>
      <c r="QJZ205" t="s">
        <v>330</v>
      </c>
      <c r="QKA205" t="s">
        <v>330</v>
      </c>
      <c r="QKB205" t="s">
        <v>330</v>
      </c>
      <c r="QKC205" t="s">
        <v>330</v>
      </c>
      <c r="QKD205" t="s">
        <v>330</v>
      </c>
      <c r="QKE205" t="s">
        <v>330</v>
      </c>
      <c r="QKF205" t="s">
        <v>330</v>
      </c>
      <c r="QKG205" t="s">
        <v>330</v>
      </c>
      <c r="QKH205" t="s">
        <v>330</v>
      </c>
      <c r="QKI205" t="s">
        <v>330</v>
      </c>
      <c r="QKJ205" t="s">
        <v>330</v>
      </c>
      <c r="QKK205" t="s">
        <v>330</v>
      </c>
      <c r="QKL205" t="s">
        <v>330</v>
      </c>
      <c r="QKM205" t="s">
        <v>330</v>
      </c>
      <c r="QKN205" t="s">
        <v>330</v>
      </c>
      <c r="QKO205" t="s">
        <v>330</v>
      </c>
      <c r="QKP205" t="s">
        <v>330</v>
      </c>
      <c r="QKQ205" t="s">
        <v>330</v>
      </c>
      <c r="QKR205" t="s">
        <v>330</v>
      </c>
      <c r="QKS205" t="s">
        <v>330</v>
      </c>
      <c r="QKT205" t="s">
        <v>330</v>
      </c>
      <c r="QKU205" t="s">
        <v>330</v>
      </c>
      <c r="QKV205" t="s">
        <v>330</v>
      </c>
      <c r="QKW205" t="s">
        <v>330</v>
      </c>
      <c r="QKX205" t="s">
        <v>330</v>
      </c>
      <c r="QKY205" t="s">
        <v>330</v>
      </c>
      <c r="QKZ205" t="s">
        <v>330</v>
      </c>
      <c r="QLA205" t="s">
        <v>330</v>
      </c>
      <c r="QLB205" t="s">
        <v>330</v>
      </c>
      <c r="QLC205" t="s">
        <v>330</v>
      </c>
      <c r="QLD205" t="s">
        <v>330</v>
      </c>
      <c r="QLE205" t="s">
        <v>330</v>
      </c>
      <c r="QLF205" t="s">
        <v>330</v>
      </c>
      <c r="QLG205" t="s">
        <v>330</v>
      </c>
      <c r="QLH205" t="s">
        <v>330</v>
      </c>
      <c r="QLI205" t="s">
        <v>330</v>
      </c>
      <c r="QLJ205" t="s">
        <v>330</v>
      </c>
      <c r="QLK205" t="s">
        <v>330</v>
      </c>
      <c r="QLL205" t="s">
        <v>330</v>
      </c>
      <c r="QLM205" t="s">
        <v>330</v>
      </c>
      <c r="QLN205" t="s">
        <v>330</v>
      </c>
      <c r="QLO205" t="s">
        <v>330</v>
      </c>
      <c r="QLP205" t="s">
        <v>330</v>
      </c>
      <c r="QLQ205" t="s">
        <v>330</v>
      </c>
      <c r="QLR205" t="s">
        <v>330</v>
      </c>
      <c r="QLS205" t="s">
        <v>330</v>
      </c>
      <c r="QLT205" t="s">
        <v>330</v>
      </c>
      <c r="QLU205" t="s">
        <v>330</v>
      </c>
      <c r="QLV205" t="s">
        <v>330</v>
      </c>
      <c r="QLW205" t="s">
        <v>330</v>
      </c>
      <c r="QLX205" t="s">
        <v>330</v>
      </c>
      <c r="QLY205" t="s">
        <v>330</v>
      </c>
      <c r="QLZ205" t="s">
        <v>330</v>
      </c>
      <c r="QMA205" t="s">
        <v>330</v>
      </c>
      <c r="QMB205" t="s">
        <v>330</v>
      </c>
      <c r="QMC205" t="s">
        <v>330</v>
      </c>
      <c r="QMD205" t="s">
        <v>330</v>
      </c>
      <c r="QME205" t="s">
        <v>330</v>
      </c>
      <c r="QMF205" t="s">
        <v>330</v>
      </c>
      <c r="QMG205" t="s">
        <v>330</v>
      </c>
      <c r="QMH205" t="s">
        <v>330</v>
      </c>
      <c r="QMI205" t="s">
        <v>330</v>
      </c>
      <c r="QMJ205" t="s">
        <v>330</v>
      </c>
      <c r="QMK205" t="s">
        <v>330</v>
      </c>
      <c r="QML205" t="s">
        <v>330</v>
      </c>
      <c r="QMM205" t="s">
        <v>330</v>
      </c>
      <c r="QMN205" t="s">
        <v>330</v>
      </c>
      <c r="QMO205" t="s">
        <v>330</v>
      </c>
      <c r="QMP205" t="s">
        <v>330</v>
      </c>
      <c r="QMQ205" t="s">
        <v>330</v>
      </c>
      <c r="QMR205" t="s">
        <v>330</v>
      </c>
      <c r="QMS205" t="s">
        <v>330</v>
      </c>
      <c r="QMT205" t="s">
        <v>330</v>
      </c>
      <c r="QMU205" t="s">
        <v>330</v>
      </c>
      <c r="QMV205" t="s">
        <v>330</v>
      </c>
      <c r="QMW205" t="s">
        <v>330</v>
      </c>
      <c r="QMX205" t="s">
        <v>330</v>
      </c>
      <c r="QMY205" t="s">
        <v>330</v>
      </c>
      <c r="QMZ205" t="s">
        <v>330</v>
      </c>
      <c r="QNA205" t="s">
        <v>330</v>
      </c>
      <c r="QNB205" t="s">
        <v>330</v>
      </c>
      <c r="QNC205" t="s">
        <v>330</v>
      </c>
      <c r="QND205" t="s">
        <v>330</v>
      </c>
      <c r="QNE205" t="s">
        <v>330</v>
      </c>
      <c r="QNF205" t="s">
        <v>330</v>
      </c>
      <c r="QNG205" t="s">
        <v>330</v>
      </c>
      <c r="QNH205" t="s">
        <v>330</v>
      </c>
      <c r="QNI205" t="s">
        <v>330</v>
      </c>
      <c r="QNJ205" t="s">
        <v>330</v>
      </c>
      <c r="QNK205" t="s">
        <v>330</v>
      </c>
      <c r="QNL205" t="s">
        <v>330</v>
      </c>
      <c r="QNM205" t="s">
        <v>330</v>
      </c>
      <c r="QNN205" t="s">
        <v>330</v>
      </c>
      <c r="QNO205" t="s">
        <v>330</v>
      </c>
      <c r="QNP205" t="s">
        <v>330</v>
      </c>
      <c r="QNQ205" t="s">
        <v>330</v>
      </c>
      <c r="QNR205" t="s">
        <v>330</v>
      </c>
      <c r="QNS205" t="s">
        <v>330</v>
      </c>
      <c r="QNT205" t="s">
        <v>330</v>
      </c>
      <c r="QNU205" t="s">
        <v>330</v>
      </c>
      <c r="QNV205" t="s">
        <v>330</v>
      </c>
      <c r="QNW205" t="s">
        <v>330</v>
      </c>
      <c r="QNX205" t="s">
        <v>330</v>
      </c>
      <c r="QNY205" t="s">
        <v>330</v>
      </c>
      <c r="QNZ205" t="s">
        <v>330</v>
      </c>
      <c r="QOA205" t="s">
        <v>330</v>
      </c>
      <c r="QOB205" t="s">
        <v>330</v>
      </c>
      <c r="QOC205" t="s">
        <v>330</v>
      </c>
      <c r="QOD205" t="s">
        <v>330</v>
      </c>
      <c r="QOE205" t="s">
        <v>330</v>
      </c>
      <c r="QOF205" t="s">
        <v>330</v>
      </c>
      <c r="QOG205" t="s">
        <v>330</v>
      </c>
      <c r="QOH205" t="s">
        <v>330</v>
      </c>
      <c r="QOI205" t="s">
        <v>330</v>
      </c>
      <c r="QOJ205" t="s">
        <v>330</v>
      </c>
      <c r="QOK205" t="s">
        <v>330</v>
      </c>
      <c r="QOL205" t="s">
        <v>330</v>
      </c>
      <c r="QOM205" t="s">
        <v>330</v>
      </c>
      <c r="QON205" t="s">
        <v>330</v>
      </c>
      <c r="QOO205" t="s">
        <v>330</v>
      </c>
      <c r="QOP205" t="s">
        <v>330</v>
      </c>
      <c r="QOQ205" t="s">
        <v>330</v>
      </c>
      <c r="QOR205" t="s">
        <v>330</v>
      </c>
      <c r="QOS205" t="s">
        <v>330</v>
      </c>
      <c r="QOT205" t="s">
        <v>330</v>
      </c>
      <c r="QOU205" t="s">
        <v>330</v>
      </c>
      <c r="QOV205" t="s">
        <v>330</v>
      </c>
      <c r="QOW205" t="s">
        <v>330</v>
      </c>
      <c r="QOX205" t="s">
        <v>330</v>
      </c>
      <c r="QOY205" t="s">
        <v>330</v>
      </c>
      <c r="QOZ205" t="s">
        <v>330</v>
      </c>
      <c r="QPA205" t="s">
        <v>330</v>
      </c>
      <c r="QPB205" t="s">
        <v>330</v>
      </c>
      <c r="QPC205" t="s">
        <v>330</v>
      </c>
      <c r="QPD205" t="s">
        <v>330</v>
      </c>
      <c r="QPE205" t="s">
        <v>330</v>
      </c>
      <c r="QPF205" t="s">
        <v>330</v>
      </c>
      <c r="QPG205" t="s">
        <v>330</v>
      </c>
      <c r="QPH205" t="s">
        <v>330</v>
      </c>
      <c r="QPI205" t="s">
        <v>330</v>
      </c>
      <c r="QPJ205" t="s">
        <v>330</v>
      </c>
      <c r="QPK205" t="s">
        <v>330</v>
      </c>
      <c r="QPL205" t="s">
        <v>330</v>
      </c>
      <c r="QPM205" t="s">
        <v>330</v>
      </c>
      <c r="QPN205" t="s">
        <v>330</v>
      </c>
      <c r="QPO205" t="s">
        <v>330</v>
      </c>
      <c r="QPP205" t="s">
        <v>330</v>
      </c>
      <c r="QPQ205" t="s">
        <v>330</v>
      </c>
      <c r="QPR205" t="s">
        <v>330</v>
      </c>
      <c r="QPS205" t="s">
        <v>330</v>
      </c>
      <c r="QPT205" t="s">
        <v>330</v>
      </c>
      <c r="QPU205" t="s">
        <v>330</v>
      </c>
      <c r="QPV205" t="s">
        <v>330</v>
      </c>
      <c r="QPW205" t="s">
        <v>330</v>
      </c>
      <c r="QPX205" t="s">
        <v>330</v>
      </c>
      <c r="QPY205" t="s">
        <v>330</v>
      </c>
      <c r="QPZ205" t="s">
        <v>330</v>
      </c>
      <c r="QQA205" t="s">
        <v>330</v>
      </c>
      <c r="QQB205" t="s">
        <v>330</v>
      </c>
      <c r="QQC205" t="s">
        <v>330</v>
      </c>
      <c r="QQD205" t="s">
        <v>330</v>
      </c>
      <c r="QQE205" t="s">
        <v>330</v>
      </c>
      <c r="QQF205" t="s">
        <v>330</v>
      </c>
      <c r="QQG205" t="s">
        <v>330</v>
      </c>
      <c r="QQH205" t="s">
        <v>330</v>
      </c>
      <c r="QQI205" t="s">
        <v>330</v>
      </c>
      <c r="QQJ205" t="s">
        <v>330</v>
      </c>
      <c r="QQK205" t="s">
        <v>330</v>
      </c>
      <c r="QQL205" t="s">
        <v>330</v>
      </c>
      <c r="QQM205" t="s">
        <v>330</v>
      </c>
      <c r="QQN205" t="s">
        <v>330</v>
      </c>
      <c r="QQO205" t="s">
        <v>330</v>
      </c>
      <c r="QQP205" t="s">
        <v>330</v>
      </c>
      <c r="QQQ205" t="s">
        <v>330</v>
      </c>
      <c r="QQR205" t="s">
        <v>330</v>
      </c>
      <c r="QQS205" t="s">
        <v>330</v>
      </c>
      <c r="QQT205" t="s">
        <v>330</v>
      </c>
      <c r="QQU205" t="s">
        <v>330</v>
      </c>
      <c r="QQV205" t="s">
        <v>330</v>
      </c>
      <c r="QQW205" t="s">
        <v>330</v>
      </c>
      <c r="QQX205" t="s">
        <v>330</v>
      </c>
      <c r="QQY205" t="s">
        <v>330</v>
      </c>
      <c r="QQZ205" t="s">
        <v>330</v>
      </c>
      <c r="QRA205" t="s">
        <v>330</v>
      </c>
      <c r="QRB205" t="s">
        <v>330</v>
      </c>
      <c r="QRC205" t="s">
        <v>330</v>
      </c>
      <c r="QRD205" t="s">
        <v>330</v>
      </c>
      <c r="QRE205" t="s">
        <v>330</v>
      </c>
      <c r="QRF205" t="s">
        <v>330</v>
      </c>
      <c r="QRG205" t="s">
        <v>330</v>
      </c>
      <c r="QRH205" t="s">
        <v>330</v>
      </c>
      <c r="QRI205" t="s">
        <v>330</v>
      </c>
      <c r="QRJ205" t="s">
        <v>330</v>
      </c>
      <c r="QRK205" t="s">
        <v>330</v>
      </c>
      <c r="QRL205" t="s">
        <v>330</v>
      </c>
      <c r="QRM205" t="s">
        <v>330</v>
      </c>
      <c r="QRN205" t="s">
        <v>330</v>
      </c>
      <c r="QRO205" t="s">
        <v>330</v>
      </c>
      <c r="QRP205" t="s">
        <v>330</v>
      </c>
      <c r="QRQ205" t="s">
        <v>330</v>
      </c>
      <c r="QRR205" t="s">
        <v>330</v>
      </c>
      <c r="QRS205" t="s">
        <v>330</v>
      </c>
      <c r="QRT205" t="s">
        <v>330</v>
      </c>
      <c r="QRU205" t="s">
        <v>330</v>
      </c>
      <c r="QRV205" t="s">
        <v>330</v>
      </c>
      <c r="QRW205" t="s">
        <v>330</v>
      </c>
      <c r="QRX205" t="s">
        <v>330</v>
      </c>
      <c r="QRY205" t="s">
        <v>330</v>
      </c>
      <c r="QRZ205" t="s">
        <v>330</v>
      </c>
      <c r="QSA205" t="s">
        <v>330</v>
      </c>
      <c r="QSB205" t="s">
        <v>330</v>
      </c>
      <c r="QSC205" t="s">
        <v>330</v>
      </c>
      <c r="QSD205" t="s">
        <v>330</v>
      </c>
      <c r="QSE205" t="s">
        <v>330</v>
      </c>
      <c r="QSF205" t="s">
        <v>330</v>
      </c>
      <c r="QSG205" t="s">
        <v>330</v>
      </c>
      <c r="QSH205" t="s">
        <v>330</v>
      </c>
      <c r="QSI205" t="s">
        <v>330</v>
      </c>
      <c r="QSJ205" t="s">
        <v>330</v>
      </c>
      <c r="QSK205" t="s">
        <v>330</v>
      </c>
      <c r="QSL205" t="s">
        <v>330</v>
      </c>
      <c r="QSM205" t="s">
        <v>330</v>
      </c>
      <c r="QSN205" t="s">
        <v>330</v>
      </c>
      <c r="QSO205" t="s">
        <v>330</v>
      </c>
      <c r="QSP205" t="s">
        <v>330</v>
      </c>
      <c r="QSQ205" t="s">
        <v>330</v>
      </c>
      <c r="QSR205" t="s">
        <v>330</v>
      </c>
      <c r="QSS205" t="s">
        <v>330</v>
      </c>
      <c r="QST205" t="s">
        <v>330</v>
      </c>
      <c r="QSU205" t="s">
        <v>330</v>
      </c>
      <c r="QSV205" t="s">
        <v>330</v>
      </c>
      <c r="QSW205" t="s">
        <v>330</v>
      </c>
      <c r="QSX205" t="s">
        <v>330</v>
      </c>
      <c r="QSY205" t="s">
        <v>330</v>
      </c>
      <c r="QSZ205" t="s">
        <v>330</v>
      </c>
      <c r="QTA205" t="s">
        <v>330</v>
      </c>
      <c r="QTB205" t="s">
        <v>330</v>
      </c>
      <c r="QTC205" t="s">
        <v>330</v>
      </c>
      <c r="QTD205" t="s">
        <v>330</v>
      </c>
      <c r="QTE205" t="s">
        <v>330</v>
      </c>
      <c r="QTF205" t="s">
        <v>330</v>
      </c>
      <c r="QTG205" t="s">
        <v>330</v>
      </c>
      <c r="QTH205" t="s">
        <v>330</v>
      </c>
      <c r="QTI205" t="s">
        <v>330</v>
      </c>
      <c r="QTJ205" t="s">
        <v>330</v>
      </c>
      <c r="QTK205" t="s">
        <v>330</v>
      </c>
      <c r="QTL205" t="s">
        <v>330</v>
      </c>
      <c r="QTM205" t="s">
        <v>330</v>
      </c>
      <c r="QTN205" t="s">
        <v>330</v>
      </c>
      <c r="QTO205" t="s">
        <v>330</v>
      </c>
      <c r="QTP205" t="s">
        <v>330</v>
      </c>
      <c r="QTQ205" t="s">
        <v>330</v>
      </c>
      <c r="QTR205" t="s">
        <v>330</v>
      </c>
      <c r="QTS205" t="s">
        <v>330</v>
      </c>
      <c r="QTT205" t="s">
        <v>330</v>
      </c>
      <c r="QTU205" t="s">
        <v>330</v>
      </c>
      <c r="QTV205" t="s">
        <v>330</v>
      </c>
      <c r="QTW205" t="s">
        <v>330</v>
      </c>
      <c r="QTX205" t="s">
        <v>330</v>
      </c>
      <c r="QTY205" t="s">
        <v>330</v>
      </c>
      <c r="QTZ205" t="s">
        <v>330</v>
      </c>
      <c r="QUA205" t="s">
        <v>330</v>
      </c>
      <c r="QUB205" t="s">
        <v>330</v>
      </c>
      <c r="QUC205" t="s">
        <v>330</v>
      </c>
      <c r="QUD205" t="s">
        <v>330</v>
      </c>
      <c r="QUE205" t="s">
        <v>330</v>
      </c>
      <c r="QUF205" t="s">
        <v>330</v>
      </c>
      <c r="QUG205" t="s">
        <v>330</v>
      </c>
      <c r="QUH205" t="s">
        <v>330</v>
      </c>
      <c r="QUI205" t="s">
        <v>330</v>
      </c>
      <c r="QUJ205" t="s">
        <v>330</v>
      </c>
      <c r="QUK205" t="s">
        <v>330</v>
      </c>
      <c r="QUL205" t="s">
        <v>330</v>
      </c>
      <c r="QUM205" t="s">
        <v>330</v>
      </c>
      <c r="QUN205" t="s">
        <v>330</v>
      </c>
      <c r="QUO205" t="s">
        <v>330</v>
      </c>
      <c r="QUP205" t="s">
        <v>330</v>
      </c>
      <c r="QUQ205" t="s">
        <v>330</v>
      </c>
      <c r="QUR205" t="s">
        <v>330</v>
      </c>
      <c r="QUS205" t="s">
        <v>330</v>
      </c>
      <c r="QUT205" t="s">
        <v>330</v>
      </c>
      <c r="QUU205" t="s">
        <v>330</v>
      </c>
      <c r="QUV205" t="s">
        <v>330</v>
      </c>
      <c r="QUW205" t="s">
        <v>330</v>
      </c>
      <c r="QUX205" t="s">
        <v>330</v>
      </c>
      <c r="QUY205" t="s">
        <v>330</v>
      </c>
      <c r="QUZ205" t="s">
        <v>330</v>
      </c>
      <c r="QVA205" t="s">
        <v>330</v>
      </c>
      <c r="QVB205" t="s">
        <v>330</v>
      </c>
      <c r="QVC205" t="s">
        <v>330</v>
      </c>
      <c r="QVD205" t="s">
        <v>330</v>
      </c>
      <c r="QVE205" t="s">
        <v>330</v>
      </c>
      <c r="QVF205" t="s">
        <v>330</v>
      </c>
      <c r="QVG205" t="s">
        <v>330</v>
      </c>
      <c r="QVH205" t="s">
        <v>330</v>
      </c>
      <c r="QVI205" t="s">
        <v>330</v>
      </c>
      <c r="QVJ205" t="s">
        <v>330</v>
      </c>
      <c r="QVK205" t="s">
        <v>330</v>
      </c>
      <c r="QVL205" t="s">
        <v>330</v>
      </c>
      <c r="QVM205" t="s">
        <v>330</v>
      </c>
      <c r="QVN205" t="s">
        <v>330</v>
      </c>
      <c r="QVO205" t="s">
        <v>330</v>
      </c>
      <c r="QVP205" t="s">
        <v>330</v>
      </c>
      <c r="QVQ205" t="s">
        <v>330</v>
      </c>
      <c r="QVR205" t="s">
        <v>330</v>
      </c>
      <c r="QVS205" t="s">
        <v>330</v>
      </c>
      <c r="QVT205" t="s">
        <v>330</v>
      </c>
      <c r="QVU205" t="s">
        <v>330</v>
      </c>
      <c r="QVV205" t="s">
        <v>330</v>
      </c>
      <c r="QVW205" t="s">
        <v>330</v>
      </c>
      <c r="QVX205" t="s">
        <v>330</v>
      </c>
      <c r="QVY205" t="s">
        <v>330</v>
      </c>
      <c r="QVZ205" t="s">
        <v>330</v>
      </c>
      <c r="QWA205" t="s">
        <v>330</v>
      </c>
      <c r="QWB205" t="s">
        <v>330</v>
      </c>
      <c r="QWC205" t="s">
        <v>330</v>
      </c>
      <c r="QWD205" t="s">
        <v>330</v>
      </c>
      <c r="QWE205" t="s">
        <v>330</v>
      </c>
      <c r="QWF205" t="s">
        <v>330</v>
      </c>
      <c r="QWG205" t="s">
        <v>330</v>
      </c>
      <c r="QWH205" t="s">
        <v>330</v>
      </c>
      <c r="QWI205" t="s">
        <v>330</v>
      </c>
      <c r="QWJ205" t="s">
        <v>330</v>
      </c>
      <c r="QWK205" t="s">
        <v>330</v>
      </c>
      <c r="QWL205" t="s">
        <v>330</v>
      </c>
      <c r="QWM205" t="s">
        <v>330</v>
      </c>
      <c r="QWN205" t="s">
        <v>330</v>
      </c>
      <c r="QWO205" t="s">
        <v>330</v>
      </c>
      <c r="QWP205" t="s">
        <v>330</v>
      </c>
      <c r="QWQ205" t="s">
        <v>330</v>
      </c>
      <c r="QWR205" t="s">
        <v>330</v>
      </c>
      <c r="QWS205" t="s">
        <v>330</v>
      </c>
      <c r="QWT205" t="s">
        <v>330</v>
      </c>
      <c r="QWU205" t="s">
        <v>330</v>
      </c>
      <c r="QWV205" t="s">
        <v>330</v>
      </c>
      <c r="QWW205" t="s">
        <v>330</v>
      </c>
      <c r="QWX205" t="s">
        <v>330</v>
      </c>
      <c r="QWY205" t="s">
        <v>330</v>
      </c>
      <c r="QWZ205" t="s">
        <v>330</v>
      </c>
      <c r="QXA205" t="s">
        <v>330</v>
      </c>
      <c r="QXB205" t="s">
        <v>330</v>
      </c>
      <c r="QXC205" t="s">
        <v>330</v>
      </c>
      <c r="QXD205" t="s">
        <v>330</v>
      </c>
      <c r="QXE205" t="s">
        <v>330</v>
      </c>
      <c r="QXF205" t="s">
        <v>330</v>
      </c>
      <c r="QXG205" t="s">
        <v>330</v>
      </c>
      <c r="QXH205" t="s">
        <v>330</v>
      </c>
      <c r="QXI205" t="s">
        <v>330</v>
      </c>
      <c r="QXJ205" t="s">
        <v>330</v>
      </c>
      <c r="QXK205" t="s">
        <v>330</v>
      </c>
      <c r="QXL205" t="s">
        <v>330</v>
      </c>
      <c r="QXM205" t="s">
        <v>330</v>
      </c>
      <c r="QXN205" t="s">
        <v>330</v>
      </c>
      <c r="QXO205" t="s">
        <v>330</v>
      </c>
      <c r="QXP205" t="s">
        <v>330</v>
      </c>
      <c r="QXQ205" t="s">
        <v>330</v>
      </c>
      <c r="QXR205" t="s">
        <v>330</v>
      </c>
      <c r="QXS205" t="s">
        <v>330</v>
      </c>
      <c r="QXT205" t="s">
        <v>330</v>
      </c>
      <c r="QXU205" t="s">
        <v>330</v>
      </c>
      <c r="QXV205" t="s">
        <v>330</v>
      </c>
      <c r="QXW205" t="s">
        <v>330</v>
      </c>
      <c r="QXX205" t="s">
        <v>330</v>
      </c>
      <c r="QXY205" t="s">
        <v>330</v>
      </c>
      <c r="QXZ205" t="s">
        <v>330</v>
      </c>
      <c r="QYA205" t="s">
        <v>330</v>
      </c>
      <c r="QYB205" t="s">
        <v>330</v>
      </c>
      <c r="QYC205" t="s">
        <v>330</v>
      </c>
      <c r="QYD205" t="s">
        <v>330</v>
      </c>
      <c r="QYE205" t="s">
        <v>330</v>
      </c>
      <c r="QYF205" t="s">
        <v>330</v>
      </c>
      <c r="QYG205" t="s">
        <v>330</v>
      </c>
      <c r="QYH205" t="s">
        <v>330</v>
      </c>
      <c r="QYI205" t="s">
        <v>330</v>
      </c>
      <c r="QYJ205" t="s">
        <v>330</v>
      </c>
      <c r="QYK205" t="s">
        <v>330</v>
      </c>
      <c r="QYL205" t="s">
        <v>330</v>
      </c>
      <c r="QYM205" t="s">
        <v>330</v>
      </c>
      <c r="QYN205" t="s">
        <v>330</v>
      </c>
      <c r="QYO205" t="s">
        <v>330</v>
      </c>
      <c r="QYP205" t="s">
        <v>330</v>
      </c>
      <c r="QYQ205" t="s">
        <v>330</v>
      </c>
      <c r="QYR205" t="s">
        <v>330</v>
      </c>
      <c r="QYS205" t="s">
        <v>330</v>
      </c>
      <c r="QYT205" t="s">
        <v>330</v>
      </c>
      <c r="QYU205" t="s">
        <v>330</v>
      </c>
      <c r="QYV205" t="s">
        <v>330</v>
      </c>
      <c r="QYW205" t="s">
        <v>330</v>
      </c>
      <c r="QYX205" t="s">
        <v>330</v>
      </c>
      <c r="QYY205" t="s">
        <v>330</v>
      </c>
      <c r="QYZ205" t="s">
        <v>330</v>
      </c>
      <c r="QZA205" t="s">
        <v>330</v>
      </c>
      <c r="QZB205" t="s">
        <v>330</v>
      </c>
      <c r="QZC205" t="s">
        <v>330</v>
      </c>
      <c r="QZD205" t="s">
        <v>330</v>
      </c>
      <c r="QZE205" t="s">
        <v>330</v>
      </c>
      <c r="QZF205" t="s">
        <v>330</v>
      </c>
      <c r="QZG205" t="s">
        <v>330</v>
      </c>
      <c r="QZH205" t="s">
        <v>330</v>
      </c>
      <c r="QZI205" t="s">
        <v>330</v>
      </c>
      <c r="QZJ205" t="s">
        <v>330</v>
      </c>
      <c r="QZK205" t="s">
        <v>330</v>
      </c>
      <c r="QZL205" t="s">
        <v>330</v>
      </c>
      <c r="QZM205" t="s">
        <v>330</v>
      </c>
      <c r="QZN205" t="s">
        <v>330</v>
      </c>
      <c r="QZO205" t="s">
        <v>330</v>
      </c>
      <c r="QZP205" t="s">
        <v>330</v>
      </c>
      <c r="QZQ205" t="s">
        <v>330</v>
      </c>
      <c r="QZR205" t="s">
        <v>330</v>
      </c>
      <c r="QZS205" t="s">
        <v>330</v>
      </c>
      <c r="QZT205" t="s">
        <v>330</v>
      </c>
      <c r="QZU205" t="s">
        <v>330</v>
      </c>
      <c r="QZV205" t="s">
        <v>330</v>
      </c>
      <c r="QZW205" t="s">
        <v>330</v>
      </c>
      <c r="QZX205" t="s">
        <v>330</v>
      </c>
      <c r="QZY205" t="s">
        <v>330</v>
      </c>
      <c r="QZZ205" t="s">
        <v>330</v>
      </c>
      <c r="RAA205" t="s">
        <v>330</v>
      </c>
      <c r="RAB205" t="s">
        <v>330</v>
      </c>
      <c r="RAC205" t="s">
        <v>330</v>
      </c>
      <c r="RAD205" t="s">
        <v>330</v>
      </c>
      <c r="RAE205" t="s">
        <v>330</v>
      </c>
      <c r="RAF205" t="s">
        <v>330</v>
      </c>
      <c r="RAG205" t="s">
        <v>330</v>
      </c>
      <c r="RAH205" t="s">
        <v>330</v>
      </c>
      <c r="RAI205" t="s">
        <v>330</v>
      </c>
      <c r="RAJ205" t="s">
        <v>330</v>
      </c>
      <c r="RAK205" t="s">
        <v>330</v>
      </c>
      <c r="RAL205" t="s">
        <v>330</v>
      </c>
      <c r="RAM205" t="s">
        <v>330</v>
      </c>
      <c r="RAN205" t="s">
        <v>330</v>
      </c>
      <c r="RAO205" t="s">
        <v>330</v>
      </c>
      <c r="RAP205" t="s">
        <v>330</v>
      </c>
      <c r="RAQ205" t="s">
        <v>330</v>
      </c>
      <c r="RAR205" t="s">
        <v>330</v>
      </c>
      <c r="RAS205" t="s">
        <v>330</v>
      </c>
      <c r="RAT205" t="s">
        <v>330</v>
      </c>
      <c r="RAU205" t="s">
        <v>330</v>
      </c>
      <c r="RAV205" t="s">
        <v>330</v>
      </c>
      <c r="RAW205" t="s">
        <v>330</v>
      </c>
      <c r="RAX205" t="s">
        <v>330</v>
      </c>
      <c r="RAY205" t="s">
        <v>330</v>
      </c>
      <c r="RAZ205" t="s">
        <v>330</v>
      </c>
      <c r="RBA205" t="s">
        <v>330</v>
      </c>
      <c r="RBB205" t="s">
        <v>330</v>
      </c>
      <c r="RBC205" t="s">
        <v>330</v>
      </c>
      <c r="RBD205" t="s">
        <v>330</v>
      </c>
      <c r="RBE205" t="s">
        <v>330</v>
      </c>
      <c r="RBF205" t="s">
        <v>330</v>
      </c>
      <c r="RBG205" t="s">
        <v>330</v>
      </c>
      <c r="RBH205" t="s">
        <v>330</v>
      </c>
      <c r="RBI205" t="s">
        <v>330</v>
      </c>
      <c r="RBJ205" t="s">
        <v>330</v>
      </c>
      <c r="RBK205" t="s">
        <v>330</v>
      </c>
      <c r="RBL205" t="s">
        <v>330</v>
      </c>
      <c r="RBM205" t="s">
        <v>330</v>
      </c>
      <c r="RBN205" t="s">
        <v>330</v>
      </c>
      <c r="RBO205" t="s">
        <v>330</v>
      </c>
      <c r="RBP205" t="s">
        <v>330</v>
      </c>
      <c r="RBQ205" t="s">
        <v>330</v>
      </c>
      <c r="RBR205" t="s">
        <v>330</v>
      </c>
      <c r="RBS205" t="s">
        <v>330</v>
      </c>
      <c r="RBT205" t="s">
        <v>330</v>
      </c>
      <c r="RBU205" t="s">
        <v>330</v>
      </c>
      <c r="RBV205" t="s">
        <v>330</v>
      </c>
      <c r="RBW205" t="s">
        <v>330</v>
      </c>
      <c r="RBX205" t="s">
        <v>330</v>
      </c>
      <c r="RBY205" t="s">
        <v>330</v>
      </c>
      <c r="RBZ205" t="s">
        <v>330</v>
      </c>
      <c r="RCA205" t="s">
        <v>330</v>
      </c>
      <c r="RCB205" t="s">
        <v>330</v>
      </c>
      <c r="RCC205" t="s">
        <v>330</v>
      </c>
      <c r="RCD205" t="s">
        <v>330</v>
      </c>
      <c r="RCE205" t="s">
        <v>330</v>
      </c>
      <c r="RCF205" t="s">
        <v>330</v>
      </c>
      <c r="RCG205" t="s">
        <v>330</v>
      </c>
      <c r="RCH205" t="s">
        <v>330</v>
      </c>
      <c r="RCI205" t="s">
        <v>330</v>
      </c>
      <c r="RCJ205" t="s">
        <v>330</v>
      </c>
      <c r="RCK205" t="s">
        <v>330</v>
      </c>
      <c r="RCL205" t="s">
        <v>330</v>
      </c>
      <c r="RCM205" t="s">
        <v>330</v>
      </c>
      <c r="RCN205" t="s">
        <v>330</v>
      </c>
      <c r="RCO205" t="s">
        <v>330</v>
      </c>
      <c r="RCP205" t="s">
        <v>330</v>
      </c>
      <c r="RCQ205" t="s">
        <v>330</v>
      </c>
      <c r="RCR205" t="s">
        <v>330</v>
      </c>
      <c r="RCS205" t="s">
        <v>330</v>
      </c>
      <c r="RCT205" t="s">
        <v>330</v>
      </c>
      <c r="RCU205" t="s">
        <v>330</v>
      </c>
      <c r="RCV205" t="s">
        <v>330</v>
      </c>
      <c r="RCW205" t="s">
        <v>330</v>
      </c>
      <c r="RCX205" t="s">
        <v>330</v>
      </c>
      <c r="RCY205" t="s">
        <v>330</v>
      </c>
      <c r="RCZ205" t="s">
        <v>330</v>
      </c>
      <c r="RDA205" t="s">
        <v>330</v>
      </c>
      <c r="RDB205" t="s">
        <v>330</v>
      </c>
      <c r="RDC205" t="s">
        <v>330</v>
      </c>
      <c r="RDD205" t="s">
        <v>330</v>
      </c>
      <c r="RDE205" t="s">
        <v>330</v>
      </c>
      <c r="RDF205" t="s">
        <v>330</v>
      </c>
      <c r="RDG205" t="s">
        <v>330</v>
      </c>
      <c r="RDH205" t="s">
        <v>330</v>
      </c>
      <c r="RDI205" t="s">
        <v>330</v>
      </c>
      <c r="RDJ205" t="s">
        <v>330</v>
      </c>
      <c r="RDK205" t="s">
        <v>330</v>
      </c>
      <c r="RDL205" t="s">
        <v>330</v>
      </c>
      <c r="RDM205" t="s">
        <v>330</v>
      </c>
      <c r="RDN205" t="s">
        <v>330</v>
      </c>
      <c r="RDO205" t="s">
        <v>330</v>
      </c>
      <c r="RDP205" t="s">
        <v>330</v>
      </c>
      <c r="RDQ205" t="s">
        <v>330</v>
      </c>
      <c r="RDR205" t="s">
        <v>330</v>
      </c>
      <c r="RDS205" t="s">
        <v>330</v>
      </c>
      <c r="RDT205" t="s">
        <v>330</v>
      </c>
      <c r="RDU205" t="s">
        <v>330</v>
      </c>
      <c r="RDV205" t="s">
        <v>330</v>
      </c>
      <c r="RDW205" t="s">
        <v>330</v>
      </c>
      <c r="RDX205" t="s">
        <v>330</v>
      </c>
      <c r="RDY205" t="s">
        <v>330</v>
      </c>
      <c r="RDZ205" t="s">
        <v>330</v>
      </c>
      <c r="REA205" t="s">
        <v>330</v>
      </c>
      <c r="REB205" t="s">
        <v>330</v>
      </c>
      <c r="REC205" t="s">
        <v>330</v>
      </c>
      <c r="RED205" t="s">
        <v>330</v>
      </c>
      <c r="REE205" t="s">
        <v>330</v>
      </c>
      <c r="REF205" t="s">
        <v>330</v>
      </c>
      <c r="REG205" t="s">
        <v>330</v>
      </c>
      <c r="REH205" t="s">
        <v>330</v>
      </c>
      <c r="REI205" t="s">
        <v>330</v>
      </c>
      <c r="REJ205" t="s">
        <v>330</v>
      </c>
      <c r="REK205" t="s">
        <v>330</v>
      </c>
      <c r="REL205" t="s">
        <v>330</v>
      </c>
      <c r="REM205" t="s">
        <v>330</v>
      </c>
      <c r="REN205" t="s">
        <v>330</v>
      </c>
      <c r="REO205" t="s">
        <v>330</v>
      </c>
      <c r="REP205" t="s">
        <v>330</v>
      </c>
      <c r="REQ205" t="s">
        <v>330</v>
      </c>
      <c r="RER205" t="s">
        <v>330</v>
      </c>
      <c r="RES205" t="s">
        <v>330</v>
      </c>
      <c r="RET205" t="s">
        <v>330</v>
      </c>
      <c r="REU205" t="s">
        <v>330</v>
      </c>
      <c r="REV205" t="s">
        <v>330</v>
      </c>
      <c r="REW205" t="s">
        <v>330</v>
      </c>
      <c r="REX205" t="s">
        <v>330</v>
      </c>
      <c r="REY205" t="s">
        <v>330</v>
      </c>
      <c r="REZ205" t="s">
        <v>330</v>
      </c>
      <c r="RFA205" t="s">
        <v>330</v>
      </c>
      <c r="RFB205" t="s">
        <v>330</v>
      </c>
      <c r="RFC205" t="s">
        <v>330</v>
      </c>
      <c r="RFD205" t="s">
        <v>330</v>
      </c>
      <c r="RFE205" t="s">
        <v>330</v>
      </c>
      <c r="RFF205" t="s">
        <v>330</v>
      </c>
      <c r="RFG205" t="s">
        <v>330</v>
      </c>
      <c r="RFH205" t="s">
        <v>330</v>
      </c>
      <c r="RFI205" t="s">
        <v>330</v>
      </c>
      <c r="RFJ205" t="s">
        <v>330</v>
      </c>
      <c r="RFK205" t="s">
        <v>330</v>
      </c>
      <c r="RFL205" t="s">
        <v>330</v>
      </c>
      <c r="RFM205" t="s">
        <v>330</v>
      </c>
      <c r="RFN205" t="s">
        <v>330</v>
      </c>
      <c r="RFO205" t="s">
        <v>330</v>
      </c>
      <c r="RFP205" t="s">
        <v>330</v>
      </c>
      <c r="RFQ205" t="s">
        <v>330</v>
      </c>
      <c r="RFR205" t="s">
        <v>330</v>
      </c>
      <c r="RFS205" t="s">
        <v>330</v>
      </c>
      <c r="RFT205" t="s">
        <v>330</v>
      </c>
      <c r="RFU205" t="s">
        <v>330</v>
      </c>
      <c r="RFV205" t="s">
        <v>330</v>
      </c>
      <c r="RFW205" t="s">
        <v>330</v>
      </c>
      <c r="RFX205" t="s">
        <v>330</v>
      </c>
      <c r="RFY205" t="s">
        <v>330</v>
      </c>
      <c r="RFZ205" t="s">
        <v>330</v>
      </c>
      <c r="RGA205" t="s">
        <v>330</v>
      </c>
      <c r="RGB205" t="s">
        <v>330</v>
      </c>
      <c r="RGC205" t="s">
        <v>330</v>
      </c>
      <c r="RGD205" t="s">
        <v>330</v>
      </c>
      <c r="RGE205" t="s">
        <v>330</v>
      </c>
      <c r="RGF205" t="s">
        <v>330</v>
      </c>
      <c r="RGG205" t="s">
        <v>330</v>
      </c>
      <c r="RGH205" t="s">
        <v>330</v>
      </c>
      <c r="RGI205" t="s">
        <v>330</v>
      </c>
      <c r="RGJ205" t="s">
        <v>330</v>
      </c>
      <c r="RGK205" t="s">
        <v>330</v>
      </c>
      <c r="RGL205" t="s">
        <v>330</v>
      </c>
      <c r="RGM205" t="s">
        <v>330</v>
      </c>
      <c r="RGN205" t="s">
        <v>330</v>
      </c>
      <c r="RGO205" t="s">
        <v>330</v>
      </c>
      <c r="RGP205" t="s">
        <v>330</v>
      </c>
      <c r="RGQ205" t="s">
        <v>330</v>
      </c>
      <c r="RGR205" t="s">
        <v>330</v>
      </c>
      <c r="RGS205" t="s">
        <v>330</v>
      </c>
      <c r="RGT205" t="s">
        <v>330</v>
      </c>
      <c r="RGU205" t="s">
        <v>330</v>
      </c>
      <c r="RGV205" t="s">
        <v>330</v>
      </c>
      <c r="RGW205" t="s">
        <v>330</v>
      </c>
      <c r="RGX205" t="s">
        <v>330</v>
      </c>
      <c r="RGY205" t="s">
        <v>330</v>
      </c>
      <c r="RGZ205" t="s">
        <v>330</v>
      </c>
      <c r="RHA205" t="s">
        <v>330</v>
      </c>
      <c r="RHB205" t="s">
        <v>330</v>
      </c>
      <c r="RHC205" t="s">
        <v>330</v>
      </c>
      <c r="RHD205" t="s">
        <v>330</v>
      </c>
      <c r="RHE205" t="s">
        <v>330</v>
      </c>
      <c r="RHF205" t="s">
        <v>330</v>
      </c>
      <c r="RHG205" t="s">
        <v>330</v>
      </c>
      <c r="RHH205" t="s">
        <v>330</v>
      </c>
      <c r="RHI205" t="s">
        <v>330</v>
      </c>
      <c r="RHJ205" t="s">
        <v>330</v>
      </c>
      <c r="RHK205" t="s">
        <v>330</v>
      </c>
      <c r="RHL205" t="s">
        <v>330</v>
      </c>
      <c r="RHM205" t="s">
        <v>330</v>
      </c>
      <c r="RHN205" t="s">
        <v>330</v>
      </c>
      <c r="RHO205" t="s">
        <v>330</v>
      </c>
      <c r="RHP205" t="s">
        <v>330</v>
      </c>
      <c r="RHQ205" t="s">
        <v>330</v>
      </c>
      <c r="RHR205" t="s">
        <v>330</v>
      </c>
      <c r="RHS205" t="s">
        <v>330</v>
      </c>
      <c r="RHT205" t="s">
        <v>330</v>
      </c>
      <c r="RHU205" t="s">
        <v>330</v>
      </c>
      <c r="RHV205" t="s">
        <v>330</v>
      </c>
      <c r="RHW205" t="s">
        <v>330</v>
      </c>
      <c r="RHX205" t="s">
        <v>330</v>
      </c>
      <c r="RHY205" t="s">
        <v>330</v>
      </c>
      <c r="RHZ205" t="s">
        <v>330</v>
      </c>
      <c r="RIA205" t="s">
        <v>330</v>
      </c>
      <c r="RIB205" t="s">
        <v>330</v>
      </c>
      <c r="RIC205" t="s">
        <v>330</v>
      </c>
      <c r="RID205" t="s">
        <v>330</v>
      </c>
      <c r="RIE205" t="s">
        <v>330</v>
      </c>
      <c r="RIF205" t="s">
        <v>330</v>
      </c>
      <c r="RIG205" t="s">
        <v>330</v>
      </c>
      <c r="RIH205" t="s">
        <v>330</v>
      </c>
      <c r="RII205" t="s">
        <v>330</v>
      </c>
      <c r="RIJ205" t="s">
        <v>330</v>
      </c>
      <c r="RIK205" t="s">
        <v>330</v>
      </c>
      <c r="RIL205" t="s">
        <v>330</v>
      </c>
      <c r="RIM205" t="s">
        <v>330</v>
      </c>
      <c r="RIN205" t="s">
        <v>330</v>
      </c>
      <c r="RIO205" t="s">
        <v>330</v>
      </c>
      <c r="RIP205" t="s">
        <v>330</v>
      </c>
      <c r="RIQ205" t="s">
        <v>330</v>
      </c>
      <c r="RIR205" t="s">
        <v>330</v>
      </c>
      <c r="RIS205" t="s">
        <v>330</v>
      </c>
      <c r="RIT205" t="s">
        <v>330</v>
      </c>
      <c r="RIU205" t="s">
        <v>330</v>
      </c>
      <c r="RIV205" t="s">
        <v>330</v>
      </c>
      <c r="RIW205" t="s">
        <v>330</v>
      </c>
      <c r="RIX205" t="s">
        <v>330</v>
      </c>
      <c r="RIY205" t="s">
        <v>330</v>
      </c>
      <c r="RIZ205" t="s">
        <v>330</v>
      </c>
      <c r="RJA205" t="s">
        <v>330</v>
      </c>
      <c r="RJB205" t="s">
        <v>330</v>
      </c>
      <c r="RJC205" t="s">
        <v>330</v>
      </c>
      <c r="RJD205" t="s">
        <v>330</v>
      </c>
      <c r="RJE205" t="s">
        <v>330</v>
      </c>
      <c r="RJF205" t="s">
        <v>330</v>
      </c>
      <c r="RJG205" t="s">
        <v>330</v>
      </c>
      <c r="RJH205" t="s">
        <v>330</v>
      </c>
      <c r="RJI205" t="s">
        <v>330</v>
      </c>
      <c r="RJJ205" t="s">
        <v>330</v>
      </c>
      <c r="RJK205" t="s">
        <v>330</v>
      </c>
      <c r="RJL205" t="s">
        <v>330</v>
      </c>
      <c r="RJM205" t="s">
        <v>330</v>
      </c>
      <c r="RJN205" t="s">
        <v>330</v>
      </c>
      <c r="RJO205" t="s">
        <v>330</v>
      </c>
      <c r="RJP205" t="s">
        <v>330</v>
      </c>
      <c r="RJQ205" t="s">
        <v>330</v>
      </c>
      <c r="RJR205" t="s">
        <v>330</v>
      </c>
      <c r="RJS205" t="s">
        <v>330</v>
      </c>
      <c r="RJT205" t="s">
        <v>330</v>
      </c>
      <c r="RJU205" t="s">
        <v>330</v>
      </c>
      <c r="RJV205" t="s">
        <v>330</v>
      </c>
      <c r="RJW205" t="s">
        <v>330</v>
      </c>
      <c r="RJX205" t="s">
        <v>330</v>
      </c>
      <c r="RJY205" t="s">
        <v>330</v>
      </c>
      <c r="RJZ205" t="s">
        <v>330</v>
      </c>
      <c r="RKA205" t="s">
        <v>330</v>
      </c>
      <c r="RKB205" t="s">
        <v>330</v>
      </c>
      <c r="RKC205" t="s">
        <v>330</v>
      </c>
      <c r="RKD205" t="s">
        <v>330</v>
      </c>
      <c r="RKE205" t="s">
        <v>330</v>
      </c>
      <c r="RKF205" t="s">
        <v>330</v>
      </c>
      <c r="RKG205" t="s">
        <v>330</v>
      </c>
      <c r="RKH205" t="s">
        <v>330</v>
      </c>
      <c r="RKI205" t="s">
        <v>330</v>
      </c>
      <c r="RKJ205" t="s">
        <v>330</v>
      </c>
      <c r="RKK205" t="s">
        <v>330</v>
      </c>
      <c r="RKL205" t="s">
        <v>330</v>
      </c>
      <c r="RKM205" t="s">
        <v>330</v>
      </c>
      <c r="RKN205" t="s">
        <v>330</v>
      </c>
      <c r="RKO205" t="s">
        <v>330</v>
      </c>
      <c r="RKP205" t="s">
        <v>330</v>
      </c>
      <c r="RKQ205" t="s">
        <v>330</v>
      </c>
      <c r="RKR205" t="s">
        <v>330</v>
      </c>
      <c r="RKS205" t="s">
        <v>330</v>
      </c>
      <c r="RKT205" t="s">
        <v>330</v>
      </c>
      <c r="RKU205" t="s">
        <v>330</v>
      </c>
      <c r="RKV205" t="s">
        <v>330</v>
      </c>
      <c r="RKW205" t="s">
        <v>330</v>
      </c>
      <c r="RKX205" t="s">
        <v>330</v>
      </c>
      <c r="RKY205" t="s">
        <v>330</v>
      </c>
      <c r="RKZ205" t="s">
        <v>330</v>
      </c>
      <c r="RLA205" t="s">
        <v>330</v>
      </c>
      <c r="RLB205" t="s">
        <v>330</v>
      </c>
      <c r="RLC205" t="s">
        <v>330</v>
      </c>
      <c r="RLD205" t="s">
        <v>330</v>
      </c>
      <c r="RLE205" t="s">
        <v>330</v>
      </c>
      <c r="RLF205" t="s">
        <v>330</v>
      </c>
      <c r="RLG205" t="s">
        <v>330</v>
      </c>
      <c r="RLH205" t="s">
        <v>330</v>
      </c>
      <c r="RLI205" t="s">
        <v>330</v>
      </c>
      <c r="RLJ205" t="s">
        <v>330</v>
      </c>
      <c r="RLK205" t="s">
        <v>330</v>
      </c>
      <c r="RLL205" t="s">
        <v>330</v>
      </c>
      <c r="RLM205" t="s">
        <v>330</v>
      </c>
      <c r="RLN205" t="s">
        <v>330</v>
      </c>
      <c r="RLO205" t="s">
        <v>330</v>
      </c>
      <c r="RLP205" t="s">
        <v>330</v>
      </c>
      <c r="RLQ205" t="s">
        <v>330</v>
      </c>
      <c r="RLR205" t="s">
        <v>330</v>
      </c>
      <c r="RLS205" t="s">
        <v>330</v>
      </c>
      <c r="RLT205" t="s">
        <v>330</v>
      </c>
      <c r="RLU205" t="s">
        <v>330</v>
      </c>
      <c r="RLV205" t="s">
        <v>330</v>
      </c>
      <c r="RLW205" t="s">
        <v>330</v>
      </c>
      <c r="RLX205" t="s">
        <v>330</v>
      </c>
      <c r="RLY205" t="s">
        <v>330</v>
      </c>
      <c r="RLZ205" t="s">
        <v>330</v>
      </c>
      <c r="RMA205" t="s">
        <v>330</v>
      </c>
      <c r="RMB205" t="s">
        <v>330</v>
      </c>
      <c r="RMC205" t="s">
        <v>330</v>
      </c>
      <c r="RMD205" t="s">
        <v>330</v>
      </c>
      <c r="RME205" t="s">
        <v>330</v>
      </c>
      <c r="RMF205" t="s">
        <v>330</v>
      </c>
      <c r="RMG205" t="s">
        <v>330</v>
      </c>
      <c r="RMH205" t="s">
        <v>330</v>
      </c>
      <c r="RMI205" t="s">
        <v>330</v>
      </c>
      <c r="RMJ205" t="s">
        <v>330</v>
      </c>
      <c r="RMK205" t="s">
        <v>330</v>
      </c>
      <c r="RML205" t="s">
        <v>330</v>
      </c>
      <c r="RMM205" t="s">
        <v>330</v>
      </c>
      <c r="RMN205" t="s">
        <v>330</v>
      </c>
      <c r="RMO205" t="s">
        <v>330</v>
      </c>
      <c r="RMP205" t="s">
        <v>330</v>
      </c>
      <c r="RMQ205" t="s">
        <v>330</v>
      </c>
      <c r="RMR205" t="s">
        <v>330</v>
      </c>
      <c r="RMS205" t="s">
        <v>330</v>
      </c>
      <c r="RMT205" t="s">
        <v>330</v>
      </c>
      <c r="RMU205" t="s">
        <v>330</v>
      </c>
      <c r="RMV205" t="s">
        <v>330</v>
      </c>
      <c r="RMW205" t="s">
        <v>330</v>
      </c>
      <c r="RMX205" t="s">
        <v>330</v>
      </c>
      <c r="RMY205" t="s">
        <v>330</v>
      </c>
      <c r="RMZ205" t="s">
        <v>330</v>
      </c>
      <c r="RNA205" t="s">
        <v>330</v>
      </c>
      <c r="RNB205" t="s">
        <v>330</v>
      </c>
      <c r="RNC205" t="s">
        <v>330</v>
      </c>
      <c r="RND205" t="s">
        <v>330</v>
      </c>
      <c r="RNE205" t="s">
        <v>330</v>
      </c>
      <c r="RNF205" t="s">
        <v>330</v>
      </c>
      <c r="RNG205" t="s">
        <v>330</v>
      </c>
      <c r="RNH205" t="s">
        <v>330</v>
      </c>
      <c r="RNI205" t="s">
        <v>330</v>
      </c>
      <c r="RNJ205" t="s">
        <v>330</v>
      </c>
      <c r="RNK205" t="s">
        <v>330</v>
      </c>
      <c r="RNL205" t="s">
        <v>330</v>
      </c>
      <c r="RNM205" t="s">
        <v>330</v>
      </c>
      <c r="RNN205" t="s">
        <v>330</v>
      </c>
      <c r="RNO205" t="s">
        <v>330</v>
      </c>
      <c r="RNP205" t="s">
        <v>330</v>
      </c>
      <c r="RNQ205" t="s">
        <v>330</v>
      </c>
      <c r="RNR205" t="s">
        <v>330</v>
      </c>
      <c r="RNS205" t="s">
        <v>330</v>
      </c>
      <c r="RNT205" t="s">
        <v>330</v>
      </c>
      <c r="RNU205" t="s">
        <v>330</v>
      </c>
      <c r="RNV205" t="s">
        <v>330</v>
      </c>
      <c r="RNW205" t="s">
        <v>330</v>
      </c>
      <c r="RNX205" t="s">
        <v>330</v>
      </c>
      <c r="RNY205" t="s">
        <v>330</v>
      </c>
      <c r="RNZ205" t="s">
        <v>330</v>
      </c>
      <c r="ROA205" t="s">
        <v>330</v>
      </c>
      <c r="ROB205" t="s">
        <v>330</v>
      </c>
      <c r="ROC205" t="s">
        <v>330</v>
      </c>
      <c r="ROD205" t="s">
        <v>330</v>
      </c>
      <c r="ROE205" t="s">
        <v>330</v>
      </c>
      <c r="ROF205" t="s">
        <v>330</v>
      </c>
      <c r="ROG205" t="s">
        <v>330</v>
      </c>
      <c r="ROH205" t="s">
        <v>330</v>
      </c>
      <c r="ROI205" t="s">
        <v>330</v>
      </c>
      <c r="ROJ205" t="s">
        <v>330</v>
      </c>
      <c r="ROK205" t="s">
        <v>330</v>
      </c>
      <c r="ROL205" t="s">
        <v>330</v>
      </c>
      <c r="ROM205" t="s">
        <v>330</v>
      </c>
      <c r="RON205" t="s">
        <v>330</v>
      </c>
      <c r="ROO205" t="s">
        <v>330</v>
      </c>
      <c r="ROP205" t="s">
        <v>330</v>
      </c>
      <c r="ROQ205" t="s">
        <v>330</v>
      </c>
      <c r="ROR205" t="s">
        <v>330</v>
      </c>
      <c r="ROS205" t="s">
        <v>330</v>
      </c>
      <c r="ROT205" t="s">
        <v>330</v>
      </c>
      <c r="ROU205" t="s">
        <v>330</v>
      </c>
      <c r="ROV205" t="s">
        <v>330</v>
      </c>
      <c r="ROW205" t="s">
        <v>330</v>
      </c>
      <c r="ROX205" t="s">
        <v>330</v>
      </c>
      <c r="ROY205" t="s">
        <v>330</v>
      </c>
      <c r="ROZ205" t="s">
        <v>330</v>
      </c>
      <c r="RPA205" t="s">
        <v>330</v>
      </c>
      <c r="RPB205" t="s">
        <v>330</v>
      </c>
      <c r="RPC205" t="s">
        <v>330</v>
      </c>
      <c r="RPD205" t="s">
        <v>330</v>
      </c>
      <c r="RPE205" t="s">
        <v>330</v>
      </c>
      <c r="RPF205" t="s">
        <v>330</v>
      </c>
      <c r="RPG205" t="s">
        <v>330</v>
      </c>
      <c r="RPH205" t="s">
        <v>330</v>
      </c>
      <c r="RPI205" t="s">
        <v>330</v>
      </c>
      <c r="RPJ205" t="s">
        <v>330</v>
      </c>
      <c r="RPK205" t="s">
        <v>330</v>
      </c>
      <c r="RPL205" t="s">
        <v>330</v>
      </c>
      <c r="RPM205" t="s">
        <v>330</v>
      </c>
      <c r="RPN205" t="s">
        <v>330</v>
      </c>
      <c r="RPO205" t="s">
        <v>330</v>
      </c>
      <c r="RPP205" t="s">
        <v>330</v>
      </c>
      <c r="RPQ205" t="s">
        <v>330</v>
      </c>
      <c r="RPR205" t="s">
        <v>330</v>
      </c>
      <c r="RPS205" t="s">
        <v>330</v>
      </c>
      <c r="RPT205" t="s">
        <v>330</v>
      </c>
      <c r="RPU205" t="s">
        <v>330</v>
      </c>
      <c r="RPV205" t="s">
        <v>330</v>
      </c>
      <c r="RPW205" t="s">
        <v>330</v>
      </c>
      <c r="RPX205" t="s">
        <v>330</v>
      </c>
      <c r="RPY205" t="s">
        <v>330</v>
      </c>
      <c r="RPZ205" t="s">
        <v>330</v>
      </c>
      <c r="RQA205" t="s">
        <v>330</v>
      </c>
      <c r="RQB205" t="s">
        <v>330</v>
      </c>
      <c r="RQC205" t="s">
        <v>330</v>
      </c>
      <c r="RQD205" t="s">
        <v>330</v>
      </c>
      <c r="RQE205" t="s">
        <v>330</v>
      </c>
      <c r="RQF205" t="s">
        <v>330</v>
      </c>
      <c r="RQG205" t="s">
        <v>330</v>
      </c>
      <c r="RQH205" t="s">
        <v>330</v>
      </c>
      <c r="RQI205" t="s">
        <v>330</v>
      </c>
      <c r="RQJ205" t="s">
        <v>330</v>
      </c>
      <c r="RQK205" t="s">
        <v>330</v>
      </c>
      <c r="RQL205" t="s">
        <v>330</v>
      </c>
      <c r="RQM205" t="s">
        <v>330</v>
      </c>
      <c r="RQN205" t="s">
        <v>330</v>
      </c>
      <c r="RQO205" t="s">
        <v>330</v>
      </c>
      <c r="RQP205" t="s">
        <v>330</v>
      </c>
      <c r="RQQ205" t="s">
        <v>330</v>
      </c>
      <c r="RQR205" t="s">
        <v>330</v>
      </c>
      <c r="RQS205" t="s">
        <v>330</v>
      </c>
      <c r="RQT205" t="s">
        <v>330</v>
      </c>
      <c r="RQU205" t="s">
        <v>330</v>
      </c>
      <c r="RQV205" t="s">
        <v>330</v>
      </c>
      <c r="RQW205" t="s">
        <v>330</v>
      </c>
      <c r="RQX205" t="s">
        <v>330</v>
      </c>
      <c r="RQY205" t="s">
        <v>330</v>
      </c>
      <c r="RQZ205" t="s">
        <v>330</v>
      </c>
      <c r="RRA205" t="s">
        <v>330</v>
      </c>
      <c r="RRB205" t="s">
        <v>330</v>
      </c>
      <c r="RRC205" t="s">
        <v>330</v>
      </c>
      <c r="RRD205" t="s">
        <v>330</v>
      </c>
      <c r="RRE205" t="s">
        <v>330</v>
      </c>
      <c r="RRF205" t="s">
        <v>330</v>
      </c>
      <c r="RRG205" t="s">
        <v>330</v>
      </c>
      <c r="RRH205" t="s">
        <v>330</v>
      </c>
      <c r="RRI205" t="s">
        <v>330</v>
      </c>
      <c r="RRJ205" t="s">
        <v>330</v>
      </c>
      <c r="RRK205" t="s">
        <v>330</v>
      </c>
      <c r="RRL205" t="s">
        <v>330</v>
      </c>
      <c r="RRM205" t="s">
        <v>330</v>
      </c>
      <c r="RRN205" t="s">
        <v>330</v>
      </c>
      <c r="RRO205" t="s">
        <v>330</v>
      </c>
      <c r="RRP205" t="s">
        <v>330</v>
      </c>
      <c r="RRQ205" t="s">
        <v>330</v>
      </c>
      <c r="RRR205" t="s">
        <v>330</v>
      </c>
      <c r="RRS205" t="s">
        <v>330</v>
      </c>
      <c r="RRT205" t="s">
        <v>330</v>
      </c>
      <c r="RRU205" t="s">
        <v>330</v>
      </c>
      <c r="RRV205" t="s">
        <v>330</v>
      </c>
      <c r="RRW205" t="s">
        <v>330</v>
      </c>
      <c r="RRX205" t="s">
        <v>330</v>
      </c>
      <c r="RRY205" t="s">
        <v>330</v>
      </c>
      <c r="RRZ205" t="s">
        <v>330</v>
      </c>
      <c r="RSA205" t="s">
        <v>330</v>
      </c>
      <c r="RSB205" t="s">
        <v>330</v>
      </c>
      <c r="RSC205" t="s">
        <v>330</v>
      </c>
      <c r="RSD205" t="s">
        <v>330</v>
      </c>
      <c r="RSE205" t="s">
        <v>330</v>
      </c>
      <c r="RSF205" t="s">
        <v>330</v>
      </c>
      <c r="RSG205" t="s">
        <v>330</v>
      </c>
      <c r="RSH205" t="s">
        <v>330</v>
      </c>
      <c r="RSI205" t="s">
        <v>330</v>
      </c>
      <c r="RSJ205" t="s">
        <v>330</v>
      </c>
      <c r="RSK205" t="s">
        <v>330</v>
      </c>
      <c r="RSL205" t="s">
        <v>330</v>
      </c>
      <c r="RSM205" t="s">
        <v>330</v>
      </c>
      <c r="RSN205" t="s">
        <v>330</v>
      </c>
      <c r="RSO205" t="s">
        <v>330</v>
      </c>
      <c r="RSP205" t="s">
        <v>330</v>
      </c>
      <c r="RSQ205" t="s">
        <v>330</v>
      </c>
      <c r="RSR205" t="s">
        <v>330</v>
      </c>
      <c r="RSS205" t="s">
        <v>330</v>
      </c>
      <c r="RST205" t="s">
        <v>330</v>
      </c>
      <c r="RSU205" t="s">
        <v>330</v>
      </c>
      <c r="RSV205" t="s">
        <v>330</v>
      </c>
      <c r="RSW205" t="s">
        <v>330</v>
      </c>
      <c r="RSX205" t="s">
        <v>330</v>
      </c>
      <c r="RSY205" t="s">
        <v>330</v>
      </c>
      <c r="RSZ205" t="s">
        <v>330</v>
      </c>
      <c r="RTA205" t="s">
        <v>330</v>
      </c>
      <c r="RTB205" t="s">
        <v>330</v>
      </c>
      <c r="RTC205" t="s">
        <v>330</v>
      </c>
      <c r="RTD205" t="s">
        <v>330</v>
      </c>
      <c r="RTE205" t="s">
        <v>330</v>
      </c>
      <c r="RTF205" t="s">
        <v>330</v>
      </c>
      <c r="RTG205" t="s">
        <v>330</v>
      </c>
      <c r="RTH205" t="s">
        <v>330</v>
      </c>
      <c r="RTI205" t="s">
        <v>330</v>
      </c>
      <c r="RTJ205" t="s">
        <v>330</v>
      </c>
      <c r="RTK205" t="s">
        <v>330</v>
      </c>
      <c r="RTL205" t="s">
        <v>330</v>
      </c>
      <c r="RTM205" t="s">
        <v>330</v>
      </c>
      <c r="RTN205" t="s">
        <v>330</v>
      </c>
      <c r="RTO205" t="s">
        <v>330</v>
      </c>
      <c r="RTP205" t="s">
        <v>330</v>
      </c>
      <c r="RTQ205" t="s">
        <v>330</v>
      </c>
      <c r="RTR205" t="s">
        <v>330</v>
      </c>
      <c r="RTS205" t="s">
        <v>330</v>
      </c>
      <c r="RTT205" t="s">
        <v>330</v>
      </c>
      <c r="RTU205" t="s">
        <v>330</v>
      </c>
      <c r="RTV205" t="s">
        <v>330</v>
      </c>
      <c r="RTW205" t="s">
        <v>330</v>
      </c>
      <c r="RTX205" t="s">
        <v>330</v>
      </c>
      <c r="RTY205" t="s">
        <v>330</v>
      </c>
      <c r="RTZ205" t="s">
        <v>330</v>
      </c>
      <c r="RUA205" t="s">
        <v>330</v>
      </c>
      <c r="RUB205" t="s">
        <v>330</v>
      </c>
      <c r="RUC205" t="s">
        <v>330</v>
      </c>
      <c r="RUD205" t="s">
        <v>330</v>
      </c>
      <c r="RUE205" t="s">
        <v>330</v>
      </c>
      <c r="RUF205" t="s">
        <v>330</v>
      </c>
      <c r="RUG205" t="s">
        <v>330</v>
      </c>
      <c r="RUH205" t="s">
        <v>330</v>
      </c>
      <c r="RUI205" t="s">
        <v>330</v>
      </c>
      <c r="RUJ205" t="s">
        <v>330</v>
      </c>
      <c r="RUK205" t="s">
        <v>330</v>
      </c>
      <c r="RUL205" t="s">
        <v>330</v>
      </c>
      <c r="RUM205" t="s">
        <v>330</v>
      </c>
      <c r="RUN205" t="s">
        <v>330</v>
      </c>
      <c r="RUO205" t="s">
        <v>330</v>
      </c>
      <c r="RUP205" t="s">
        <v>330</v>
      </c>
      <c r="RUQ205" t="s">
        <v>330</v>
      </c>
      <c r="RUR205" t="s">
        <v>330</v>
      </c>
      <c r="RUS205" t="s">
        <v>330</v>
      </c>
      <c r="RUT205" t="s">
        <v>330</v>
      </c>
      <c r="RUU205" t="s">
        <v>330</v>
      </c>
      <c r="RUV205" t="s">
        <v>330</v>
      </c>
      <c r="RUW205" t="s">
        <v>330</v>
      </c>
      <c r="RUX205" t="s">
        <v>330</v>
      </c>
      <c r="RUY205" t="s">
        <v>330</v>
      </c>
      <c r="RUZ205" t="s">
        <v>330</v>
      </c>
      <c r="RVA205" t="s">
        <v>330</v>
      </c>
      <c r="RVB205" t="s">
        <v>330</v>
      </c>
      <c r="RVC205" t="s">
        <v>330</v>
      </c>
      <c r="RVD205" t="s">
        <v>330</v>
      </c>
      <c r="RVE205" t="s">
        <v>330</v>
      </c>
      <c r="RVF205" t="s">
        <v>330</v>
      </c>
      <c r="RVG205" t="s">
        <v>330</v>
      </c>
      <c r="RVH205" t="s">
        <v>330</v>
      </c>
      <c r="RVI205" t="s">
        <v>330</v>
      </c>
      <c r="RVJ205" t="s">
        <v>330</v>
      </c>
      <c r="RVK205" t="s">
        <v>330</v>
      </c>
      <c r="RVL205" t="s">
        <v>330</v>
      </c>
      <c r="RVM205" t="s">
        <v>330</v>
      </c>
      <c r="RVN205" t="s">
        <v>330</v>
      </c>
      <c r="RVO205" t="s">
        <v>330</v>
      </c>
      <c r="RVP205" t="s">
        <v>330</v>
      </c>
      <c r="RVQ205" t="s">
        <v>330</v>
      </c>
      <c r="RVR205" t="s">
        <v>330</v>
      </c>
      <c r="RVS205" t="s">
        <v>330</v>
      </c>
      <c r="RVT205" t="s">
        <v>330</v>
      </c>
      <c r="RVU205" t="s">
        <v>330</v>
      </c>
      <c r="RVV205" t="s">
        <v>330</v>
      </c>
      <c r="RVW205" t="s">
        <v>330</v>
      </c>
      <c r="RVX205" t="s">
        <v>330</v>
      </c>
      <c r="RVY205" t="s">
        <v>330</v>
      </c>
      <c r="RVZ205" t="s">
        <v>330</v>
      </c>
      <c r="RWA205" t="s">
        <v>330</v>
      </c>
      <c r="RWB205" t="s">
        <v>330</v>
      </c>
      <c r="RWC205" t="s">
        <v>330</v>
      </c>
      <c r="RWD205" t="s">
        <v>330</v>
      </c>
      <c r="RWE205" t="s">
        <v>330</v>
      </c>
      <c r="RWF205" t="s">
        <v>330</v>
      </c>
      <c r="RWG205" t="s">
        <v>330</v>
      </c>
      <c r="RWH205" t="s">
        <v>330</v>
      </c>
      <c r="RWI205" t="s">
        <v>330</v>
      </c>
      <c r="RWJ205" t="s">
        <v>330</v>
      </c>
      <c r="RWK205" t="s">
        <v>330</v>
      </c>
      <c r="RWL205" t="s">
        <v>330</v>
      </c>
      <c r="RWM205" t="s">
        <v>330</v>
      </c>
      <c r="RWN205" t="s">
        <v>330</v>
      </c>
      <c r="RWO205" t="s">
        <v>330</v>
      </c>
      <c r="RWP205" t="s">
        <v>330</v>
      </c>
      <c r="RWQ205" t="s">
        <v>330</v>
      </c>
      <c r="RWR205" t="s">
        <v>330</v>
      </c>
      <c r="RWS205" t="s">
        <v>330</v>
      </c>
      <c r="RWT205" t="s">
        <v>330</v>
      </c>
      <c r="RWU205" t="s">
        <v>330</v>
      </c>
      <c r="RWV205" t="s">
        <v>330</v>
      </c>
      <c r="RWW205" t="s">
        <v>330</v>
      </c>
      <c r="RWX205" t="s">
        <v>330</v>
      </c>
      <c r="RWY205" t="s">
        <v>330</v>
      </c>
      <c r="RWZ205" t="s">
        <v>330</v>
      </c>
      <c r="RXA205" t="s">
        <v>330</v>
      </c>
      <c r="RXB205" t="s">
        <v>330</v>
      </c>
      <c r="RXC205" t="s">
        <v>330</v>
      </c>
      <c r="RXD205" t="s">
        <v>330</v>
      </c>
      <c r="RXE205" t="s">
        <v>330</v>
      </c>
      <c r="RXF205" t="s">
        <v>330</v>
      </c>
      <c r="RXG205" t="s">
        <v>330</v>
      </c>
      <c r="RXH205" t="s">
        <v>330</v>
      </c>
      <c r="RXI205" t="s">
        <v>330</v>
      </c>
      <c r="RXJ205" t="s">
        <v>330</v>
      </c>
      <c r="RXK205" t="s">
        <v>330</v>
      </c>
      <c r="RXL205" t="s">
        <v>330</v>
      </c>
      <c r="RXM205" t="s">
        <v>330</v>
      </c>
      <c r="RXN205" t="s">
        <v>330</v>
      </c>
      <c r="RXO205" t="s">
        <v>330</v>
      </c>
      <c r="RXP205" t="s">
        <v>330</v>
      </c>
      <c r="RXQ205" t="s">
        <v>330</v>
      </c>
      <c r="RXR205" t="s">
        <v>330</v>
      </c>
      <c r="RXS205" t="s">
        <v>330</v>
      </c>
      <c r="RXT205" t="s">
        <v>330</v>
      </c>
      <c r="RXU205" t="s">
        <v>330</v>
      </c>
      <c r="RXV205" t="s">
        <v>330</v>
      </c>
      <c r="RXW205" t="s">
        <v>330</v>
      </c>
      <c r="RXX205" t="s">
        <v>330</v>
      </c>
      <c r="RXY205" t="s">
        <v>330</v>
      </c>
      <c r="RXZ205" t="s">
        <v>330</v>
      </c>
      <c r="RYA205" t="s">
        <v>330</v>
      </c>
      <c r="RYB205" t="s">
        <v>330</v>
      </c>
      <c r="RYC205" t="s">
        <v>330</v>
      </c>
      <c r="RYD205" t="s">
        <v>330</v>
      </c>
      <c r="RYE205" t="s">
        <v>330</v>
      </c>
      <c r="RYF205" t="s">
        <v>330</v>
      </c>
      <c r="RYG205" t="s">
        <v>330</v>
      </c>
      <c r="RYH205" t="s">
        <v>330</v>
      </c>
      <c r="RYI205" t="s">
        <v>330</v>
      </c>
      <c r="RYJ205" t="s">
        <v>330</v>
      </c>
      <c r="RYK205" t="s">
        <v>330</v>
      </c>
      <c r="RYL205" t="s">
        <v>330</v>
      </c>
      <c r="RYM205" t="s">
        <v>330</v>
      </c>
      <c r="RYN205" t="s">
        <v>330</v>
      </c>
      <c r="RYO205" t="s">
        <v>330</v>
      </c>
      <c r="RYP205" t="s">
        <v>330</v>
      </c>
      <c r="RYQ205" t="s">
        <v>330</v>
      </c>
      <c r="RYR205" t="s">
        <v>330</v>
      </c>
      <c r="RYS205" t="s">
        <v>330</v>
      </c>
      <c r="RYT205" t="s">
        <v>330</v>
      </c>
      <c r="RYU205" t="s">
        <v>330</v>
      </c>
      <c r="RYV205" t="s">
        <v>330</v>
      </c>
      <c r="RYW205" t="s">
        <v>330</v>
      </c>
      <c r="RYX205" t="s">
        <v>330</v>
      </c>
      <c r="RYY205" t="s">
        <v>330</v>
      </c>
      <c r="RYZ205" t="s">
        <v>330</v>
      </c>
      <c r="RZA205" t="s">
        <v>330</v>
      </c>
      <c r="RZB205" t="s">
        <v>330</v>
      </c>
      <c r="RZC205" t="s">
        <v>330</v>
      </c>
      <c r="RZD205" t="s">
        <v>330</v>
      </c>
      <c r="RZE205" t="s">
        <v>330</v>
      </c>
      <c r="RZF205" t="s">
        <v>330</v>
      </c>
      <c r="RZG205" t="s">
        <v>330</v>
      </c>
      <c r="RZH205" t="s">
        <v>330</v>
      </c>
      <c r="RZI205" t="s">
        <v>330</v>
      </c>
      <c r="RZJ205" t="s">
        <v>330</v>
      </c>
      <c r="RZK205" t="s">
        <v>330</v>
      </c>
      <c r="RZL205" t="s">
        <v>330</v>
      </c>
      <c r="RZM205" t="s">
        <v>330</v>
      </c>
      <c r="RZN205" t="s">
        <v>330</v>
      </c>
      <c r="RZO205" t="s">
        <v>330</v>
      </c>
      <c r="RZP205" t="s">
        <v>330</v>
      </c>
      <c r="RZQ205" t="s">
        <v>330</v>
      </c>
      <c r="RZR205" t="s">
        <v>330</v>
      </c>
      <c r="RZS205" t="s">
        <v>330</v>
      </c>
      <c r="RZT205" t="s">
        <v>330</v>
      </c>
      <c r="RZU205" t="s">
        <v>330</v>
      </c>
      <c r="RZV205" t="s">
        <v>330</v>
      </c>
      <c r="RZW205" t="s">
        <v>330</v>
      </c>
      <c r="RZX205" t="s">
        <v>330</v>
      </c>
      <c r="RZY205" t="s">
        <v>330</v>
      </c>
      <c r="RZZ205" t="s">
        <v>330</v>
      </c>
      <c r="SAA205" t="s">
        <v>330</v>
      </c>
      <c r="SAB205" t="s">
        <v>330</v>
      </c>
      <c r="SAC205" t="s">
        <v>330</v>
      </c>
      <c r="SAD205" t="s">
        <v>330</v>
      </c>
      <c r="SAE205" t="s">
        <v>330</v>
      </c>
      <c r="SAF205" t="s">
        <v>330</v>
      </c>
      <c r="SAG205" t="s">
        <v>330</v>
      </c>
      <c r="SAH205" t="s">
        <v>330</v>
      </c>
      <c r="SAI205" t="s">
        <v>330</v>
      </c>
      <c r="SAJ205" t="s">
        <v>330</v>
      </c>
      <c r="SAK205" t="s">
        <v>330</v>
      </c>
      <c r="SAL205" t="s">
        <v>330</v>
      </c>
      <c r="SAM205" t="s">
        <v>330</v>
      </c>
      <c r="SAN205" t="s">
        <v>330</v>
      </c>
      <c r="SAO205" t="s">
        <v>330</v>
      </c>
      <c r="SAP205" t="s">
        <v>330</v>
      </c>
      <c r="SAQ205" t="s">
        <v>330</v>
      </c>
      <c r="SAR205" t="s">
        <v>330</v>
      </c>
      <c r="SAS205" t="s">
        <v>330</v>
      </c>
      <c r="SAT205" t="s">
        <v>330</v>
      </c>
      <c r="SAU205" t="s">
        <v>330</v>
      </c>
      <c r="SAV205" t="s">
        <v>330</v>
      </c>
      <c r="SAW205" t="s">
        <v>330</v>
      </c>
      <c r="SAX205" t="s">
        <v>330</v>
      </c>
      <c r="SAY205" t="s">
        <v>330</v>
      </c>
      <c r="SAZ205" t="s">
        <v>330</v>
      </c>
      <c r="SBA205" t="s">
        <v>330</v>
      </c>
      <c r="SBB205" t="s">
        <v>330</v>
      </c>
      <c r="SBC205" t="s">
        <v>330</v>
      </c>
      <c r="SBD205" t="s">
        <v>330</v>
      </c>
      <c r="SBE205" t="s">
        <v>330</v>
      </c>
      <c r="SBF205" t="s">
        <v>330</v>
      </c>
      <c r="SBG205" t="s">
        <v>330</v>
      </c>
      <c r="SBH205" t="s">
        <v>330</v>
      </c>
      <c r="SBI205" t="s">
        <v>330</v>
      </c>
      <c r="SBJ205" t="s">
        <v>330</v>
      </c>
      <c r="SBK205" t="s">
        <v>330</v>
      </c>
      <c r="SBL205" t="s">
        <v>330</v>
      </c>
      <c r="SBM205" t="s">
        <v>330</v>
      </c>
      <c r="SBN205" t="s">
        <v>330</v>
      </c>
      <c r="SBO205" t="s">
        <v>330</v>
      </c>
      <c r="SBP205" t="s">
        <v>330</v>
      </c>
      <c r="SBQ205" t="s">
        <v>330</v>
      </c>
      <c r="SBR205" t="s">
        <v>330</v>
      </c>
      <c r="SBS205" t="s">
        <v>330</v>
      </c>
      <c r="SBT205" t="s">
        <v>330</v>
      </c>
      <c r="SBU205" t="s">
        <v>330</v>
      </c>
      <c r="SBV205" t="s">
        <v>330</v>
      </c>
      <c r="SBW205" t="s">
        <v>330</v>
      </c>
      <c r="SBX205" t="s">
        <v>330</v>
      </c>
      <c r="SBY205" t="s">
        <v>330</v>
      </c>
      <c r="SBZ205" t="s">
        <v>330</v>
      </c>
      <c r="SCA205" t="s">
        <v>330</v>
      </c>
      <c r="SCB205" t="s">
        <v>330</v>
      </c>
      <c r="SCC205" t="s">
        <v>330</v>
      </c>
      <c r="SCD205" t="s">
        <v>330</v>
      </c>
      <c r="SCE205" t="s">
        <v>330</v>
      </c>
      <c r="SCF205" t="s">
        <v>330</v>
      </c>
      <c r="SCG205" t="s">
        <v>330</v>
      </c>
      <c r="SCH205" t="s">
        <v>330</v>
      </c>
      <c r="SCI205" t="s">
        <v>330</v>
      </c>
      <c r="SCJ205" t="s">
        <v>330</v>
      </c>
      <c r="SCK205" t="s">
        <v>330</v>
      </c>
      <c r="SCL205" t="s">
        <v>330</v>
      </c>
      <c r="SCM205" t="s">
        <v>330</v>
      </c>
      <c r="SCN205" t="s">
        <v>330</v>
      </c>
      <c r="SCO205" t="s">
        <v>330</v>
      </c>
      <c r="SCP205" t="s">
        <v>330</v>
      </c>
      <c r="SCQ205" t="s">
        <v>330</v>
      </c>
      <c r="SCR205" t="s">
        <v>330</v>
      </c>
      <c r="SCS205" t="s">
        <v>330</v>
      </c>
      <c r="SCT205" t="s">
        <v>330</v>
      </c>
      <c r="SCU205" t="s">
        <v>330</v>
      </c>
      <c r="SCV205" t="s">
        <v>330</v>
      </c>
      <c r="SCW205" t="s">
        <v>330</v>
      </c>
      <c r="SCX205" t="s">
        <v>330</v>
      </c>
      <c r="SCY205" t="s">
        <v>330</v>
      </c>
      <c r="SCZ205" t="s">
        <v>330</v>
      </c>
      <c r="SDA205" t="s">
        <v>330</v>
      </c>
      <c r="SDB205" t="s">
        <v>330</v>
      </c>
      <c r="SDC205" t="s">
        <v>330</v>
      </c>
      <c r="SDD205" t="s">
        <v>330</v>
      </c>
      <c r="SDE205" t="s">
        <v>330</v>
      </c>
      <c r="SDF205" t="s">
        <v>330</v>
      </c>
      <c r="SDG205" t="s">
        <v>330</v>
      </c>
      <c r="SDH205" t="s">
        <v>330</v>
      </c>
      <c r="SDI205" t="s">
        <v>330</v>
      </c>
      <c r="SDJ205" t="s">
        <v>330</v>
      </c>
      <c r="SDK205" t="s">
        <v>330</v>
      </c>
      <c r="SDL205" t="s">
        <v>330</v>
      </c>
      <c r="SDM205" t="s">
        <v>330</v>
      </c>
      <c r="SDN205" t="s">
        <v>330</v>
      </c>
      <c r="SDO205" t="s">
        <v>330</v>
      </c>
      <c r="SDP205" t="s">
        <v>330</v>
      </c>
      <c r="SDQ205" t="s">
        <v>330</v>
      </c>
      <c r="SDR205" t="s">
        <v>330</v>
      </c>
      <c r="SDS205" t="s">
        <v>330</v>
      </c>
      <c r="SDT205" t="s">
        <v>330</v>
      </c>
      <c r="SDU205" t="s">
        <v>330</v>
      </c>
      <c r="SDV205" t="s">
        <v>330</v>
      </c>
      <c r="SDW205" t="s">
        <v>330</v>
      </c>
      <c r="SDX205" t="s">
        <v>330</v>
      </c>
      <c r="SDY205" t="s">
        <v>330</v>
      </c>
      <c r="SDZ205" t="s">
        <v>330</v>
      </c>
      <c r="SEA205" t="s">
        <v>330</v>
      </c>
      <c r="SEB205" t="s">
        <v>330</v>
      </c>
      <c r="SEC205" t="s">
        <v>330</v>
      </c>
      <c r="SED205" t="s">
        <v>330</v>
      </c>
      <c r="SEE205" t="s">
        <v>330</v>
      </c>
      <c r="SEF205" t="s">
        <v>330</v>
      </c>
      <c r="SEG205" t="s">
        <v>330</v>
      </c>
      <c r="SEH205" t="s">
        <v>330</v>
      </c>
      <c r="SEI205" t="s">
        <v>330</v>
      </c>
      <c r="SEJ205" t="s">
        <v>330</v>
      </c>
      <c r="SEK205" t="s">
        <v>330</v>
      </c>
      <c r="SEL205" t="s">
        <v>330</v>
      </c>
      <c r="SEM205" t="s">
        <v>330</v>
      </c>
      <c r="SEN205" t="s">
        <v>330</v>
      </c>
      <c r="SEO205" t="s">
        <v>330</v>
      </c>
      <c r="SEP205" t="s">
        <v>330</v>
      </c>
      <c r="SEQ205" t="s">
        <v>330</v>
      </c>
      <c r="SER205" t="s">
        <v>330</v>
      </c>
      <c r="SES205" t="s">
        <v>330</v>
      </c>
      <c r="SET205" t="s">
        <v>330</v>
      </c>
      <c r="SEU205" t="s">
        <v>330</v>
      </c>
      <c r="SEV205" t="s">
        <v>330</v>
      </c>
      <c r="SEW205" t="s">
        <v>330</v>
      </c>
      <c r="SEX205" t="s">
        <v>330</v>
      </c>
      <c r="SEY205" t="s">
        <v>330</v>
      </c>
      <c r="SEZ205" t="s">
        <v>330</v>
      </c>
      <c r="SFA205" t="s">
        <v>330</v>
      </c>
      <c r="SFB205" t="s">
        <v>330</v>
      </c>
      <c r="SFC205" t="s">
        <v>330</v>
      </c>
      <c r="SFD205" t="s">
        <v>330</v>
      </c>
      <c r="SFE205" t="s">
        <v>330</v>
      </c>
      <c r="SFF205" t="s">
        <v>330</v>
      </c>
      <c r="SFG205" t="s">
        <v>330</v>
      </c>
      <c r="SFH205" t="s">
        <v>330</v>
      </c>
      <c r="SFI205" t="s">
        <v>330</v>
      </c>
      <c r="SFJ205" t="s">
        <v>330</v>
      </c>
      <c r="SFK205" t="s">
        <v>330</v>
      </c>
      <c r="SFL205" t="s">
        <v>330</v>
      </c>
      <c r="SFM205" t="s">
        <v>330</v>
      </c>
      <c r="SFN205" t="s">
        <v>330</v>
      </c>
      <c r="SFO205" t="s">
        <v>330</v>
      </c>
      <c r="SFP205" t="s">
        <v>330</v>
      </c>
      <c r="SFQ205" t="s">
        <v>330</v>
      </c>
      <c r="SFR205" t="s">
        <v>330</v>
      </c>
      <c r="SFS205" t="s">
        <v>330</v>
      </c>
      <c r="SFT205" t="s">
        <v>330</v>
      </c>
      <c r="SFU205" t="s">
        <v>330</v>
      </c>
      <c r="SFV205" t="s">
        <v>330</v>
      </c>
      <c r="SFW205" t="s">
        <v>330</v>
      </c>
      <c r="SFX205" t="s">
        <v>330</v>
      </c>
      <c r="SFY205" t="s">
        <v>330</v>
      </c>
      <c r="SFZ205" t="s">
        <v>330</v>
      </c>
      <c r="SGA205" t="s">
        <v>330</v>
      </c>
      <c r="SGB205" t="s">
        <v>330</v>
      </c>
      <c r="SGC205" t="s">
        <v>330</v>
      </c>
      <c r="SGD205" t="s">
        <v>330</v>
      </c>
      <c r="SGE205" t="s">
        <v>330</v>
      </c>
      <c r="SGF205" t="s">
        <v>330</v>
      </c>
      <c r="SGG205" t="s">
        <v>330</v>
      </c>
      <c r="SGH205" t="s">
        <v>330</v>
      </c>
      <c r="SGI205" t="s">
        <v>330</v>
      </c>
      <c r="SGJ205" t="s">
        <v>330</v>
      </c>
      <c r="SGK205" t="s">
        <v>330</v>
      </c>
      <c r="SGL205" t="s">
        <v>330</v>
      </c>
      <c r="SGM205" t="s">
        <v>330</v>
      </c>
      <c r="SGN205" t="s">
        <v>330</v>
      </c>
      <c r="SGO205" t="s">
        <v>330</v>
      </c>
      <c r="SGP205" t="s">
        <v>330</v>
      </c>
      <c r="SGQ205" t="s">
        <v>330</v>
      </c>
      <c r="SGR205" t="s">
        <v>330</v>
      </c>
      <c r="SGS205" t="s">
        <v>330</v>
      </c>
      <c r="SGT205" t="s">
        <v>330</v>
      </c>
      <c r="SGU205" t="s">
        <v>330</v>
      </c>
      <c r="SGV205" t="s">
        <v>330</v>
      </c>
      <c r="SGW205" t="s">
        <v>330</v>
      </c>
      <c r="SGX205" t="s">
        <v>330</v>
      </c>
      <c r="SGY205" t="s">
        <v>330</v>
      </c>
      <c r="SGZ205" t="s">
        <v>330</v>
      </c>
      <c r="SHA205" t="s">
        <v>330</v>
      </c>
      <c r="SHB205" t="s">
        <v>330</v>
      </c>
      <c r="SHC205" t="s">
        <v>330</v>
      </c>
      <c r="SHD205" t="s">
        <v>330</v>
      </c>
      <c r="SHE205" t="s">
        <v>330</v>
      </c>
      <c r="SHF205" t="s">
        <v>330</v>
      </c>
      <c r="SHG205" t="s">
        <v>330</v>
      </c>
      <c r="SHH205" t="s">
        <v>330</v>
      </c>
      <c r="SHI205" t="s">
        <v>330</v>
      </c>
      <c r="SHJ205" t="s">
        <v>330</v>
      </c>
      <c r="SHK205" t="s">
        <v>330</v>
      </c>
      <c r="SHL205" t="s">
        <v>330</v>
      </c>
      <c r="SHM205" t="s">
        <v>330</v>
      </c>
      <c r="SHN205" t="s">
        <v>330</v>
      </c>
      <c r="SHO205" t="s">
        <v>330</v>
      </c>
      <c r="SHP205" t="s">
        <v>330</v>
      </c>
      <c r="SHQ205" t="s">
        <v>330</v>
      </c>
      <c r="SHR205" t="s">
        <v>330</v>
      </c>
      <c r="SHS205" t="s">
        <v>330</v>
      </c>
      <c r="SHT205" t="s">
        <v>330</v>
      </c>
      <c r="SHU205" t="s">
        <v>330</v>
      </c>
      <c r="SHV205" t="s">
        <v>330</v>
      </c>
      <c r="SHW205" t="s">
        <v>330</v>
      </c>
      <c r="SHX205" t="s">
        <v>330</v>
      </c>
      <c r="SHY205" t="s">
        <v>330</v>
      </c>
      <c r="SHZ205" t="s">
        <v>330</v>
      </c>
      <c r="SIA205" t="s">
        <v>330</v>
      </c>
      <c r="SIB205" t="s">
        <v>330</v>
      </c>
      <c r="SIC205" t="s">
        <v>330</v>
      </c>
      <c r="SID205" t="s">
        <v>330</v>
      </c>
      <c r="SIE205" t="s">
        <v>330</v>
      </c>
      <c r="SIF205" t="s">
        <v>330</v>
      </c>
      <c r="SIG205" t="s">
        <v>330</v>
      </c>
      <c r="SIH205" t="s">
        <v>330</v>
      </c>
      <c r="SII205" t="s">
        <v>330</v>
      </c>
      <c r="SIJ205" t="s">
        <v>330</v>
      </c>
      <c r="SIK205" t="s">
        <v>330</v>
      </c>
      <c r="SIL205" t="s">
        <v>330</v>
      </c>
      <c r="SIM205" t="s">
        <v>330</v>
      </c>
      <c r="SIN205" t="s">
        <v>330</v>
      </c>
      <c r="SIO205" t="s">
        <v>330</v>
      </c>
      <c r="SIP205" t="s">
        <v>330</v>
      </c>
      <c r="SIQ205" t="s">
        <v>330</v>
      </c>
      <c r="SIR205" t="s">
        <v>330</v>
      </c>
      <c r="SIS205" t="s">
        <v>330</v>
      </c>
      <c r="SIT205" t="s">
        <v>330</v>
      </c>
      <c r="SIU205" t="s">
        <v>330</v>
      </c>
      <c r="SIV205" t="s">
        <v>330</v>
      </c>
      <c r="SIW205" t="s">
        <v>330</v>
      </c>
      <c r="SIX205" t="s">
        <v>330</v>
      </c>
      <c r="SIY205" t="s">
        <v>330</v>
      </c>
      <c r="SIZ205" t="s">
        <v>330</v>
      </c>
      <c r="SJA205" t="s">
        <v>330</v>
      </c>
      <c r="SJB205" t="s">
        <v>330</v>
      </c>
      <c r="SJC205" t="s">
        <v>330</v>
      </c>
      <c r="SJD205" t="s">
        <v>330</v>
      </c>
      <c r="SJE205" t="s">
        <v>330</v>
      </c>
      <c r="SJF205" t="s">
        <v>330</v>
      </c>
      <c r="SJG205" t="s">
        <v>330</v>
      </c>
      <c r="SJH205" t="s">
        <v>330</v>
      </c>
      <c r="SJI205" t="s">
        <v>330</v>
      </c>
      <c r="SJJ205" t="s">
        <v>330</v>
      </c>
      <c r="SJK205" t="s">
        <v>330</v>
      </c>
      <c r="SJL205" t="s">
        <v>330</v>
      </c>
      <c r="SJM205" t="s">
        <v>330</v>
      </c>
      <c r="SJN205" t="s">
        <v>330</v>
      </c>
      <c r="SJO205" t="s">
        <v>330</v>
      </c>
      <c r="SJP205" t="s">
        <v>330</v>
      </c>
      <c r="SJQ205" t="s">
        <v>330</v>
      </c>
      <c r="SJR205" t="s">
        <v>330</v>
      </c>
      <c r="SJS205" t="s">
        <v>330</v>
      </c>
      <c r="SJT205" t="s">
        <v>330</v>
      </c>
      <c r="SJU205" t="s">
        <v>330</v>
      </c>
      <c r="SJV205" t="s">
        <v>330</v>
      </c>
      <c r="SJW205" t="s">
        <v>330</v>
      </c>
      <c r="SJX205" t="s">
        <v>330</v>
      </c>
      <c r="SJY205" t="s">
        <v>330</v>
      </c>
      <c r="SJZ205" t="s">
        <v>330</v>
      </c>
      <c r="SKA205" t="s">
        <v>330</v>
      </c>
      <c r="SKB205" t="s">
        <v>330</v>
      </c>
      <c r="SKC205" t="s">
        <v>330</v>
      </c>
      <c r="SKD205" t="s">
        <v>330</v>
      </c>
      <c r="SKE205" t="s">
        <v>330</v>
      </c>
      <c r="SKF205" t="s">
        <v>330</v>
      </c>
      <c r="SKG205" t="s">
        <v>330</v>
      </c>
      <c r="SKH205" t="s">
        <v>330</v>
      </c>
      <c r="SKI205" t="s">
        <v>330</v>
      </c>
      <c r="SKJ205" t="s">
        <v>330</v>
      </c>
      <c r="SKK205" t="s">
        <v>330</v>
      </c>
      <c r="SKL205" t="s">
        <v>330</v>
      </c>
      <c r="SKM205" t="s">
        <v>330</v>
      </c>
      <c r="SKN205" t="s">
        <v>330</v>
      </c>
      <c r="SKO205" t="s">
        <v>330</v>
      </c>
      <c r="SKP205" t="s">
        <v>330</v>
      </c>
      <c r="SKQ205" t="s">
        <v>330</v>
      </c>
      <c r="SKR205" t="s">
        <v>330</v>
      </c>
      <c r="SKS205" t="s">
        <v>330</v>
      </c>
      <c r="SKT205" t="s">
        <v>330</v>
      </c>
      <c r="SKU205" t="s">
        <v>330</v>
      </c>
      <c r="SKV205" t="s">
        <v>330</v>
      </c>
      <c r="SKW205" t="s">
        <v>330</v>
      </c>
      <c r="SKX205" t="s">
        <v>330</v>
      </c>
      <c r="SKY205" t="s">
        <v>330</v>
      </c>
      <c r="SKZ205" t="s">
        <v>330</v>
      </c>
      <c r="SLA205" t="s">
        <v>330</v>
      </c>
      <c r="SLB205" t="s">
        <v>330</v>
      </c>
      <c r="SLC205" t="s">
        <v>330</v>
      </c>
      <c r="SLD205" t="s">
        <v>330</v>
      </c>
      <c r="SLE205" t="s">
        <v>330</v>
      </c>
      <c r="SLF205" t="s">
        <v>330</v>
      </c>
      <c r="SLG205" t="s">
        <v>330</v>
      </c>
      <c r="SLH205" t="s">
        <v>330</v>
      </c>
      <c r="SLI205" t="s">
        <v>330</v>
      </c>
      <c r="SLJ205" t="s">
        <v>330</v>
      </c>
      <c r="SLK205" t="s">
        <v>330</v>
      </c>
      <c r="SLL205" t="s">
        <v>330</v>
      </c>
      <c r="SLM205" t="s">
        <v>330</v>
      </c>
      <c r="SLN205" t="s">
        <v>330</v>
      </c>
      <c r="SLO205" t="s">
        <v>330</v>
      </c>
      <c r="SLP205" t="s">
        <v>330</v>
      </c>
      <c r="SLQ205" t="s">
        <v>330</v>
      </c>
      <c r="SLR205" t="s">
        <v>330</v>
      </c>
      <c r="SLS205" t="s">
        <v>330</v>
      </c>
      <c r="SLT205" t="s">
        <v>330</v>
      </c>
      <c r="SLU205" t="s">
        <v>330</v>
      </c>
      <c r="SLV205" t="s">
        <v>330</v>
      </c>
      <c r="SLW205" t="s">
        <v>330</v>
      </c>
      <c r="SLX205" t="s">
        <v>330</v>
      </c>
      <c r="SLY205" t="s">
        <v>330</v>
      </c>
      <c r="SLZ205" t="s">
        <v>330</v>
      </c>
      <c r="SMA205" t="s">
        <v>330</v>
      </c>
      <c r="SMB205" t="s">
        <v>330</v>
      </c>
      <c r="SMC205" t="s">
        <v>330</v>
      </c>
      <c r="SMD205" t="s">
        <v>330</v>
      </c>
      <c r="SME205" t="s">
        <v>330</v>
      </c>
      <c r="SMF205" t="s">
        <v>330</v>
      </c>
      <c r="SMG205" t="s">
        <v>330</v>
      </c>
      <c r="SMH205" t="s">
        <v>330</v>
      </c>
      <c r="SMI205" t="s">
        <v>330</v>
      </c>
      <c r="SMJ205" t="s">
        <v>330</v>
      </c>
      <c r="SMK205" t="s">
        <v>330</v>
      </c>
      <c r="SML205" t="s">
        <v>330</v>
      </c>
      <c r="SMM205" t="s">
        <v>330</v>
      </c>
      <c r="SMN205" t="s">
        <v>330</v>
      </c>
      <c r="SMO205" t="s">
        <v>330</v>
      </c>
      <c r="SMP205" t="s">
        <v>330</v>
      </c>
      <c r="SMQ205" t="s">
        <v>330</v>
      </c>
      <c r="SMR205" t="s">
        <v>330</v>
      </c>
      <c r="SMS205" t="s">
        <v>330</v>
      </c>
      <c r="SMT205" t="s">
        <v>330</v>
      </c>
      <c r="SMU205" t="s">
        <v>330</v>
      </c>
      <c r="SMV205" t="s">
        <v>330</v>
      </c>
      <c r="SMW205" t="s">
        <v>330</v>
      </c>
      <c r="SMX205" t="s">
        <v>330</v>
      </c>
      <c r="SMY205" t="s">
        <v>330</v>
      </c>
      <c r="SMZ205" t="s">
        <v>330</v>
      </c>
      <c r="SNA205" t="s">
        <v>330</v>
      </c>
      <c r="SNB205" t="s">
        <v>330</v>
      </c>
      <c r="SNC205" t="s">
        <v>330</v>
      </c>
      <c r="SND205" t="s">
        <v>330</v>
      </c>
      <c r="SNE205" t="s">
        <v>330</v>
      </c>
      <c r="SNF205" t="s">
        <v>330</v>
      </c>
      <c r="SNG205" t="s">
        <v>330</v>
      </c>
      <c r="SNH205" t="s">
        <v>330</v>
      </c>
      <c r="SNI205" t="s">
        <v>330</v>
      </c>
      <c r="SNJ205" t="s">
        <v>330</v>
      </c>
      <c r="SNK205" t="s">
        <v>330</v>
      </c>
      <c r="SNL205" t="s">
        <v>330</v>
      </c>
      <c r="SNM205" t="s">
        <v>330</v>
      </c>
      <c r="SNN205" t="s">
        <v>330</v>
      </c>
      <c r="SNO205" t="s">
        <v>330</v>
      </c>
      <c r="SNP205" t="s">
        <v>330</v>
      </c>
      <c r="SNQ205" t="s">
        <v>330</v>
      </c>
      <c r="SNR205" t="s">
        <v>330</v>
      </c>
      <c r="SNS205" t="s">
        <v>330</v>
      </c>
      <c r="SNT205" t="s">
        <v>330</v>
      </c>
      <c r="SNU205" t="s">
        <v>330</v>
      </c>
      <c r="SNV205" t="s">
        <v>330</v>
      </c>
      <c r="SNW205" t="s">
        <v>330</v>
      </c>
      <c r="SNX205" t="s">
        <v>330</v>
      </c>
      <c r="SNY205" t="s">
        <v>330</v>
      </c>
      <c r="SNZ205" t="s">
        <v>330</v>
      </c>
      <c r="SOA205" t="s">
        <v>330</v>
      </c>
      <c r="SOB205" t="s">
        <v>330</v>
      </c>
      <c r="SOC205" t="s">
        <v>330</v>
      </c>
      <c r="SOD205" t="s">
        <v>330</v>
      </c>
      <c r="SOE205" t="s">
        <v>330</v>
      </c>
      <c r="SOF205" t="s">
        <v>330</v>
      </c>
      <c r="SOG205" t="s">
        <v>330</v>
      </c>
      <c r="SOH205" t="s">
        <v>330</v>
      </c>
      <c r="SOI205" t="s">
        <v>330</v>
      </c>
      <c r="SOJ205" t="s">
        <v>330</v>
      </c>
      <c r="SOK205" t="s">
        <v>330</v>
      </c>
      <c r="SOL205" t="s">
        <v>330</v>
      </c>
      <c r="SOM205" t="s">
        <v>330</v>
      </c>
      <c r="SON205" t="s">
        <v>330</v>
      </c>
      <c r="SOO205" t="s">
        <v>330</v>
      </c>
      <c r="SOP205" t="s">
        <v>330</v>
      </c>
      <c r="SOQ205" t="s">
        <v>330</v>
      </c>
      <c r="SOR205" t="s">
        <v>330</v>
      </c>
      <c r="SOS205" t="s">
        <v>330</v>
      </c>
      <c r="SOT205" t="s">
        <v>330</v>
      </c>
      <c r="SOU205" t="s">
        <v>330</v>
      </c>
      <c r="SOV205" t="s">
        <v>330</v>
      </c>
      <c r="SOW205" t="s">
        <v>330</v>
      </c>
      <c r="SOX205" t="s">
        <v>330</v>
      </c>
      <c r="SOY205" t="s">
        <v>330</v>
      </c>
      <c r="SOZ205" t="s">
        <v>330</v>
      </c>
      <c r="SPA205" t="s">
        <v>330</v>
      </c>
      <c r="SPB205" t="s">
        <v>330</v>
      </c>
      <c r="SPC205" t="s">
        <v>330</v>
      </c>
      <c r="SPD205" t="s">
        <v>330</v>
      </c>
      <c r="SPE205" t="s">
        <v>330</v>
      </c>
      <c r="SPF205" t="s">
        <v>330</v>
      </c>
      <c r="SPG205" t="s">
        <v>330</v>
      </c>
      <c r="SPH205" t="s">
        <v>330</v>
      </c>
      <c r="SPI205" t="s">
        <v>330</v>
      </c>
      <c r="SPJ205" t="s">
        <v>330</v>
      </c>
      <c r="SPK205" t="s">
        <v>330</v>
      </c>
      <c r="SPL205" t="s">
        <v>330</v>
      </c>
      <c r="SPM205" t="s">
        <v>330</v>
      </c>
      <c r="SPN205" t="s">
        <v>330</v>
      </c>
      <c r="SPO205" t="s">
        <v>330</v>
      </c>
      <c r="SPP205" t="s">
        <v>330</v>
      </c>
      <c r="SPQ205" t="s">
        <v>330</v>
      </c>
      <c r="SPR205" t="s">
        <v>330</v>
      </c>
      <c r="SPS205" t="s">
        <v>330</v>
      </c>
      <c r="SPT205" t="s">
        <v>330</v>
      </c>
      <c r="SPU205" t="s">
        <v>330</v>
      </c>
      <c r="SPV205" t="s">
        <v>330</v>
      </c>
      <c r="SPW205" t="s">
        <v>330</v>
      </c>
      <c r="SPX205" t="s">
        <v>330</v>
      </c>
      <c r="SPY205" t="s">
        <v>330</v>
      </c>
      <c r="SPZ205" t="s">
        <v>330</v>
      </c>
      <c r="SQA205" t="s">
        <v>330</v>
      </c>
      <c r="SQB205" t="s">
        <v>330</v>
      </c>
      <c r="SQC205" t="s">
        <v>330</v>
      </c>
      <c r="SQD205" t="s">
        <v>330</v>
      </c>
      <c r="SQE205" t="s">
        <v>330</v>
      </c>
      <c r="SQF205" t="s">
        <v>330</v>
      </c>
      <c r="SQG205" t="s">
        <v>330</v>
      </c>
      <c r="SQH205" t="s">
        <v>330</v>
      </c>
      <c r="SQI205" t="s">
        <v>330</v>
      </c>
      <c r="SQJ205" t="s">
        <v>330</v>
      </c>
      <c r="SQK205" t="s">
        <v>330</v>
      </c>
      <c r="SQL205" t="s">
        <v>330</v>
      </c>
      <c r="SQM205" t="s">
        <v>330</v>
      </c>
      <c r="SQN205" t="s">
        <v>330</v>
      </c>
      <c r="SQO205" t="s">
        <v>330</v>
      </c>
      <c r="SQP205" t="s">
        <v>330</v>
      </c>
      <c r="SQQ205" t="s">
        <v>330</v>
      </c>
      <c r="SQR205" t="s">
        <v>330</v>
      </c>
      <c r="SQS205" t="s">
        <v>330</v>
      </c>
      <c r="SQT205" t="s">
        <v>330</v>
      </c>
      <c r="SQU205" t="s">
        <v>330</v>
      </c>
      <c r="SQV205" t="s">
        <v>330</v>
      </c>
      <c r="SQW205" t="s">
        <v>330</v>
      </c>
      <c r="SQX205" t="s">
        <v>330</v>
      </c>
      <c r="SQY205" t="s">
        <v>330</v>
      </c>
      <c r="SQZ205" t="s">
        <v>330</v>
      </c>
      <c r="SRA205" t="s">
        <v>330</v>
      </c>
      <c r="SRB205" t="s">
        <v>330</v>
      </c>
      <c r="SRC205" t="s">
        <v>330</v>
      </c>
      <c r="SRD205" t="s">
        <v>330</v>
      </c>
      <c r="SRE205" t="s">
        <v>330</v>
      </c>
      <c r="SRF205" t="s">
        <v>330</v>
      </c>
      <c r="SRG205" t="s">
        <v>330</v>
      </c>
      <c r="SRH205" t="s">
        <v>330</v>
      </c>
      <c r="SRI205" t="s">
        <v>330</v>
      </c>
      <c r="SRJ205" t="s">
        <v>330</v>
      </c>
      <c r="SRK205" t="s">
        <v>330</v>
      </c>
      <c r="SRL205" t="s">
        <v>330</v>
      </c>
      <c r="SRM205" t="s">
        <v>330</v>
      </c>
      <c r="SRN205" t="s">
        <v>330</v>
      </c>
      <c r="SRO205" t="s">
        <v>330</v>
      </c>
      <c r="SRP205" t="s">
        <v>330</v>
      </c>
      <c r="SRQ205" t="s">
        <v>330</v>
      </c>
      <c r="SRR205" t="s">
        <v>330</v>
      </c>
      <c r="SRS205" t="s">
        <v>330</v>
      </c>
      <c r="SRT205" t="s">
        <v>330</v>
      </c>
      <c r="SRU205" t="s">
        <v>330</v>
      </c>
      <c r="SRV205" t="s">
        <v>330</v>
      </c>
      <c r="SRW205" t="s">
        <v>330</v>
      </c>
      <c r="SRX205" t="s">
        <v>330</v>
      </c>
      <c r="SRY205" t="s">
        <v>330</v>
      </c>
      <c r="SRZ205" t="s">
        <v>330</v>
      </c>
      <c r="SSA205" t="s">
        <v>330</v>
      </c>
      <c r="SSB205" t="s">
        <v>330</v>
      </c>
      <c r="SSC205" t="s">
        <v>330</v>
      </c>
      <c r="SSD205" t="s">
        <v>330</v>
      </c>
      <c r="SSE205" t="s">
        <v>330</v>
      </c>
      <c r="SSF205" t="s">
        <v>330</v>
      </c>
      <c r="SSG205" t="s">
        <v>330</v>
      </c>
      <c r="SSH205" t="s">
        <v>330</v>
      </c>
      <c r="SSI205" t="s">
        <v>330</v>
      </c>
      <c r="SSJ205" t="s">
        <v>330</v>
      </c>
      <c r="SSK205" t="s">
        <v>330</v>
      </c>
      <c r="SSL205" t="s">
        <v>330</v>
      </c>
      <c r="SSM205" t="s">
        <v>330</v>
      </c>
      <c r="SSN205" t="s">
        <v>330</v>
      </c>
      <c r="SSO205" t="s">
        <v>330</v>
      </c>
      <c r="SSP205" t="s">
        <v>330</v>
      </c>
      <c r="SSQ205" t="s">
        <v>330</v>
      </c>
      <c r="SSR205" t="s">
        <v>330</v>
      </c>
      <c r="SSS205" t="s">
        <v>330</v>
      </c>
      <c r="SST205" t="s">
        <v>330</v>
      </c>
      <c r="SSU205" t="s">
        <v>330</v>
      </c>
      <c r="SSV205" t="s">
        <v>330</v>
      </c>
      <c r="SSW205" t="s">
        <v>330</v>
      </c>
      <c r="SSX205" t="s">
        <v>330</v>
      </c>
      <c r="SSY205" t="s">
        <v>330</v>
      </c>
      <c r="SSZ205" t="s">
        <v>330</v>
      </c>
      <c r="STA205" t="s">
        <v>330</v>
      </c>
      <c r="STB205" t="s">
        <v>330</v>
      </c>
      <c r="STC205" t="s">
        <v>330</v>
      </c>
      <c r="STD205" t="s">
        <v>330</v>
      </c>
      <c r="STE205" t="s">
        <v>330</v>
      </c>
      <c r="STF205" t="s">
        <v>330</v>
      </c>
      <c r="STG205" t="s">
        <v>330</v>
      </c>
      <c r="STH205" t="s">
        <v>330</v>
      </c>
      <c r="STI205" t="s">
        <v>330</v>
      </c>
      <c r="STJ205" t="s">
        <v>330</v>
      </c>
      <c r="STK205" t="s">
        <v>330</v>
      </c>
      <c r="STL205" t="s">
        <v>330</v>
      </c>
      <c r="STM205" t="s">
        <v>330</v>
      </c>
      <c r="STN205" t="s">
        <v>330</v>
      </c>
      <c r="STO205" t="s">
        <v>330</v>
      </c>
      <c r="STP205" t="s">
        <v>330</v>
      </c>
      <c r="STQ205" t="s">
        <v>330</v>
      </c>
      <c r="STR205" t="s">
        <v>330</v>
      </c>
      <c r="STS205" t="s">
        <v>330</v>
      </c>
      <c r="STT205" t="s">
        <v>330</v>
      </c>
      <c r="STU205" t="s">
        <v>330</v>
      </c>
      <c r="STV205" t="s">
        <v>330</v>
      </c>
      <c r="STW205" t="s">
        <v>330</v>
      </c>
      <c r="STX205" t="s">
        <v>330</v>
      </c>
      <c r="STY205" t="s">
        <v>330</v>
      </c>
      <c r="STZ205" t="s">
        <v>330</v>
      </c>
      <c r="SUA205" t="s">
        <v>330</v>
      </c>
      <c r="SUB205" t="s">
        <v>330</v>
      </c>
      <c r="SUC205" t="s">
        <v>330</v>
      </c>
      <c r="SUD205" t="s">
        <v>330</v>
      </c>
      <c r="SUE205" t="s">
        <v>330</v>
      </c>
      <c r="SUF205" t="s">
        <v>330</v>
      </c>
      <c r="SUG205" t="s">
        <v>330</v>
      </c>
      <c r="SUH205" t="s">
        <v>330</v>
      </c>
      <c r="SUI205" t="s">
        <v>330</v>
      </c>
      <c r="SUJ205" t="s">
        <v>330</v>
      </c>
      <c r="SUK205" t="s">
        <v>330</v>
      </c>
      <c r="SUL205" t="s">
        <v>330</v>
      </c>
      <c r="SUM205" t="s">
        <v>330</v>
      </c>
      <c r="SUN205" t="s">
        <v>330</v>
      </c>
      <c r="SUO205" t="s">
        <v>330</v>
      </c>
      <c r="SUP205" t="s">
        <v>330</v>
      </c>
      <c r="SUQ205" t="s">
        <v>330</v>
      </c>
      <c r="SUR205" t="s">
        <v>330</v>
      </c>
      <c r="SUS205" t="s">
        <v>330</v>
      </c>
      <c r="SUT205" t="s">
        <v>330</v>
      </c>
      <c r="SUU205" t="s">
        <v>330</v>
      </c>
      <c r="SUV205" t="s">
        <v>330</v>
      </c>
      <c r="SUW205" t="s">
        <v>330</v>
      </c>
      <c r="SUX205" t="s">
        <v>330</v>
      </c>
      <c r="SUY205" t="s">
        <v>330</v>
      </c>
      <c r="SUZ205" t="s">
        <v>330</v>
      </c>
      <c r="SVA205" t="s">
        <v>330</v>
      </c>
      <c r="SVB205" t="s">
        <v>330</v>
      </c>
      <c r="SVC205" t="s">
        <v>330</v>
      </c>
      <c r="SVD205" t="s">
        <v>330</v>
      </c>
      <c r="SVE205" t="s">
        <v>330</v>
      </c>
      <c r="SVF205" t="s">
        <v>330</v>
      </c>
      <c r="SVG205" t="s">
        <v>330</v>
      </c>
      <c r="SVH205" t="s">
        <v>330</v>
      </c>
      <c r="SVI205" t="s">
        <v>330</v>
      </c>
      <c r="SVJ205" t="s">
        <v>330</v>
      </c>
      <c r="SVK205" t="s">
        <v>330</v>
      </c>
      <c r="SVL205" t="s">
        <v>330</v>
      </c>
      <c r="SVM205" t="s">
        <v>330</v>
      </c>
      <c r="SVN205" t="s">
        <v>330</v>
      </c>
      <c r="SVO205" t="s">
        <v>330</v>
      </c>
      <c r="SVP205" t="s">
        <v>330</v>
      </c>
      <c r="SVQ205" t="s">
        <v>330</v>
      </c>
      <c r="SVR205" t="s">
        <v>330</v>
      </c>
      <c r="SVS205" t="s">
        <v>330</v>
      </c>
      <c r="SVT205" t="s">
        <v>330</v>
      </c>
      <c r="SVU205" t="s">
        <v>330</v>
      </c>
      <c r="SVV205" t="s">
        <v>330</v>
      </c>
      <c r="SVW205" t="s">
        <v>330</v>
      </c>
      <c r="SVX205" t="s">
        <v>330</v>
      </c>
      <c r="SVY205" t="s">
        <v>330</v>
      </c>
      <c r="SVZ205" t="s">
        <v>330</v>
      </c>
      <c r="SWA205" t="s">
        <v>330</v>
      </c>
      <c r="SWB205" t="s">
        <v>330</v>
      </c>
      <c r="SWC205" t="s">
        <v>330</v>
      </c>
      <c r="SWD205" t="s">
        <v>330</v>
      </c>
      <c r="SWE205" t="s">
        <v>330</v>
      </c>
      <c r="SWF205" t="s">
        <v>330</v>
      </c>
      <c r="SWG205" t="s">
        <v>330</v>
      </c>
      <c r="SWH205" t="s">
        <v>330</v>
      </c>
      <c r="SWI205" t="s">
        <v>330</v>
      </c>
      <c r="SWJ205" t="s">
        <v>330</v>
      </c>
      <c r="SWK205" t="s">
        <v>330</v>
      </c>
      <c r="SWL205" t="s">
        <v>330</v>
      </c>
      <c r="SWM205" t="s">
        <v>330</v>
      </c>
      <c r="SWN205" t="s">
        <v>330</v>
      </c>
      <c r="SWO205" t="s">
        <v>330</v>
      </c>
      <c r="SWP205" t="s">
        <v>330</v>
      </c>
      <c r="SWQ205" t="s">
        <v>330</v>
      </c>
      <c r="SWR205" t="s">
        <v>330</v>
      </c>
      <c r="SWS205" t="s">
        <v>330</v>
      </c>
      <c r="SWT205" t="s">
        <v>330</v>
      </c>
      <c r="SWU205" t="s">
        <v>330</v>
      </c>
      <c r="SWV205" t="s">
        <v>330</v>
      </c>
      <c r="SWW205" t="s">
        <v>330</v>
      </c>
      <c r="SWX205" t="s">
        <v>330</v>
      </c>
      <c r="SWY205" t="s">
        <v>330</v>
      </c>
      <c r="SWZ205" t="s">
        <v>330</v>
      </c>
      <c r="SXA205" t="s">
        <v>330</v>
      </c>
      <c r="SXB205" t="s">
        <v>330</v>
      </c>
      <c r="SXC205" t="s">
        <v>330</v>
      </c>
      <c r="SXD205" t="s">
        <v>330</v>
      </c>
      <c r="SXE205" t="s">
        <v>330</v>
      </c>
      <c r="SXF205" t="s">
        <v>330</v>
      </c>
      <c r="SXG205" t="s">
        <v>330</v>
      </c>
      <c r="SXH205" t="s">
        <v>330</v>
      </c>
      <c r="SXI205" t="s">
        <v>330</v>
      </c>
      <c r="SXJ205" t="s">
        <v>330</v>
      </c>
      <c r="SXK205" t="s">
        <v>330</v>
      </c>
      <c r="SXL205" t="s">
        <v>330</v>
      </c>
      <c r="SXM205" t="s">
        <v>330</v>
      </c>
      <c r="SXN205" t="s">
        <v>330</v>
      </c>
      <c r="SXO205" t="s">
        <v>330</v>
      </c>
      <c r="SXP205" t="s">
        <v>330</v>
      </c>
      <c r="SXQ205" t="s">
        <v>330</v>
      </c>
      <c r="SXR205" t="s">
        <v>330</v>
      </c>
      <c r="SXS205" t="s">
        <v>330</v>
      </c>
      <c r="SXT205" t="s">
        <v>330</v>
      </c>
      <c r="SXU205" t="s">
        <v>330</v>
      </c>
      <c r="SXV205" t="s">
        <v>330</v>
      </c>
      <c r="SXW205" t="s">
        <v>330</v>
      </c>
      <c r="SXX205" t="s">
        <v>330</v>
      </c>
      <c r="SXY205" t="s">
        <v>330</v>
      </c>
      <c r="SXZ205" t="s">
        <v>330</v>
      </c>
      <c r="SYA205" t="s">
        <v>330</v>
      </c>
      <c r="SYB205" t="s">
        <v>330</v>
      </c>
      <c r="SYC205" t="s">
        <v>330</v>
      </c>
      <c r="SYD205" t="s">
        <v>330</v>
      </c>
      <c r="SYE205" t="s">
        <v>330</v>
      </c>
      <c r="SYF205" t="s">
        <v>330</v>
      </c>
      <c r="SYG205" t="s">
        <v>330</v>
      </c>
      <c r="SYH205" t="s">
        <v>330</v>
      </c>
      <c r="SYI205" t="s">
        <v>330</v>
      </c>
      <c r="SYJ205" t="s">
        <v>330</v>
      </c>
      <c r="SYK205" t="s">
        <v>330</v>
      </c>
      <c r="SYL205" t="s">
        <v>330</v>
      </c>
      <c r="SYM205" t="s">
        <v>330</v>
      </c>
      <c r="SYN205" t="s">
        <v>330</v>
      </c>
      <c r="SYO205" t="s">
        <v>330</v>
      </c>
      <c r="SYP205" t="s">
        <v>330</v>
      </c>
      <c r="SYQ205" t="s">
        <v>330</v>
      </c>
      <c r="SYR205" t="s">
        <v>330</v>
      </c>
      <c r="SYS205" t="s">
        <v>330</v>
      </c>
      <c r="SYT205" t="s">
        <v>330</v>
      </c>
      <c r="SYU205" t="s">
        <v>330</v>
      </c>
      <c r="SYV205" t="s">
        <v>330</v>
      </c>
      <c r="SYW205" t="s">
        <v>330</v>
      </c>
      <c r="SYX205" t="s">
        <v>330</v>
      </c>
      <c r="SYY205" t="s">
        <v>330</v>
      </c>
      <c r="SYZ205" t="s">
        <v>330</v>
      </c>
      <c r="SZA205" t="s">
        <v>330</v>
      </c>
      <c r="SZB205" t="s">
        <v>330</v>
      </c>
      <c r="SZC205" t="s">
        <v>330</v>
      </c>
      <c r="SZD205" t="s">
        <v>330</v>
      </c>
      <c r="SZE205" t="s">
        <v>330</v>
      </c>
      <c r="SZF205" t="s">
        <v>330</v>
      </c>
      <c r="SZG205" t="s">
        <v>330</v>
      </c>
      <c r="SZH205" t="s">
        <v>330</v>
      </c>
      <c r="SZI205" t="s">
        <v>330</v>
      </c>
      <c r="SZJ205" t="s">
        <v>330</v>
      </c>
      <c r="SZK205" t="s">
        <v>330</v>
      </c>
      <c r="SZL205" t="s">
        <v>330</v>
      </c>
      <c r="SZM205" t="s">
        <v>330</v>
      </c>
      <c r="SZN205" t="s">
        <v>330</v>
      </c>
      <c r="SZO205" t="s">
        <v>330</v>
      </c>
      <c r="SZP205" t="s">
        <v>330</v>
      </c>
      <c r="SZQ205" t="s">
        <v>330</v>
      </c>
      <c r="SZR205" t="s">
        <v>330</v>
      </c>
      <c r="SZS205" t="s">
        <v>330</v>
      </c>
      <c r="SZT205" t="s">
        <v>330</v>
      </c>
      <c r="SZU205" t="s">
        <v>330</v>
      </c>
      <c r="SZV205" t="s">
        <v>330</v>
      </c>
      <c r="SZW205" t="s">
        <v>330</v>
      </c>
      <c r="SZX205" t="s">
        <v>330</v>
      </c>
      <c r="SZY205" t="s">
        <v>330</v>
      </c>
      <c r="SZZ205" t="s">
        <v>330</v>
      </c>
      <c r="TAA205" t="s">
        <v>330</v>
      </c>
      <c r="TAB205" t="s">
        <v>330</v>
      </c>
      <c r="TAC205" t="s">
        <v>330</v>
      </c>
      <c r="TAD205" t="s">
        <v>330</v>
      </c>
      <c r="TAE205" t="s">
        <v>330</v>
      </c>
      <c r="TAF205" t="s">
        <v>330</v>
      </c>
      <c r="TAG205" t="s">
        <v>330</v>
      </c>
      <c r="TAH205" t="s">
        <v>330</v>
      </c>
      <c r="TAI205" t="s">
        <v>330</v>
      </c>
      <c r="TAJ205" t="s">
        <v>330</v>
      </c>
      <c r="TAK205" t="s">
        <v>330</v>
      </c>
      <c r="TAL205" t="s">
        <v>330</v>
      </c>
      <c r="TAM205" t="s">
        <v>330</v>
      </c>
      <c r="TAN205" t="s">
        <v>330</v>
      </c>
      <c r="TAO205" t="s">
        <v>330</v>
      </c>
      <c r="TAP205" t="s">
        <v>330</v>
      </c>
      <c r="TAQ205" t="s">
        <v>330</v>
      </c>
      <c r="TAR205" t="s">
        <v>330</v>
      </c>
      <c r="TAS205" t="s">
        <v>330</v>
      </c>
      <c r="TAT205" t="s">
        <v>330</v>
      </c>
      <c r="TAU205" t="s">
        <v>330</v>
      </c>
      <c r="TAV205" t="s">
        <v>330</v>
      </c>
      <c r="TAW205" t="s">
        <v>330</v>
      </c>
      <c r="TAX205" t="s">
        <v>330</v>
      </c>
      <c r="TAY205" t="s">
        <v>330</v>
      </c>
      <c r="TAZ205" t="s">
        <v>330</v>
      </c>
      <c r="TBA205" t="s">
        <v>330</v>
      </c>
      <c r="TBB205" t="s">
        <v>330</v>
      </c>
      <c r="TBC205" t="s">
        <v>330</v>
      </c>
      <c r="TBD205" t="s">
        <v>330</v>
      </c>
      <c r="TBE205" t="s">
        <v>330</v>
      </c>
      <c r="TBF205" t="s">
        <v>330</v>
      </c>
      <c r="TBG205" t="s">
        <v>330</v>
      </c>
      <c r="TBH205" t="s">
        <v>330</v>
      </c>
      <c r="TBI205" t="s">
        <v>330</v>
      </c>
      <c r="TBJ205" t="s">
        <v>330</v>
      </c>
      <c r="TBK205" t="s">
        <v>330</v>
      </c>
      <c r="TBL205" t="s">
        <v>330</v>
      </c>
      <c r="TBM205" t="s">
        <v>330</v>
      </c>
      <c r="TBN205" t="s">
        <v>330</v>
      </c>
      <c r="TBO205" t="s">
        <v>330</v>
      </c>
      <c r="TBP205" t="s">
        <v>330</v>
      </c>
      <c r="TBQ205" t="s">
        <v>330</v>
      </c>
      <c r="TBR205" t="s">
        <v>330</v>
      </c>
      <c r="TBS205" t="s">
        <v>330</v>
      </c>
      <c r="TBT205" t="s">
        <v>330</v>
      </c>
      <c r="TBU205" t="s">
        <v>330</v>
      </c>
      <c r="TBV205" t="s">
        <v>330</v>
      </c>
      <c r="TBW205" t="s">
        <v>330</v>
      </c>
      <c r="TBX205" t="s">
        <v>330</v>
      </c>
      <c r="TBY205" t="s">
        <v>330</v>
      </c>
      <c r="TBZ205" t="s">
        <v>330</v>
      </c>
      <c r="TCA205" t="s">
        <v>330</v>
      </c>
      <c r="TCB205" t="s">
        <v>330</v>
      </c>
      <c r="TCC205" t="s">
        <v>330</v>
      </c>
      <c r="TCD205" t="s">
        <v>330</v>
      </c>
      <c r="TCE205" t="s">
        <v>330</v>
      </c>
      <c r="TCF205" t="s">
        <v>330</v>
      </c>
      <c r="TCG205" t="s">
        <v>330</v>
      </c>
      <c r="TCH205" t="s">
        <v>330</v>
      </c>
      <c r="TCI205" t="s">
        <v>330</v>
      </c>
      <c r="TCJ205" t="s">
        <v>330</v>
      </c>
      <c r="TCK205" t="s">
        <v>330</v>
      </c>
      <c r="TCL205" t="s">
        <v>330</v>
      </c>
      <c r="TCM205" t="s">
        <v>330</v>
      </c>
      <c r="TCN205" t="s">
        <v>330</v>
      </c>
      <c r="TCO205" t="s">
        <v>330</v>
      </c>
      <c r="TCP205" t="s">
        <v>330</v>
      </c>
      <c r="TCQ205" t="s">
        <v>330</v>
      </c>
      <c r="TCR205" t="s">
        <v>330</v>
      </c>
      <c r="TCS205" t="s">
        <v>330</v>
      </c>
      <c r="TCT205" t="s">
        <v>330</v>
      </c>
      <c r="TCU205" t="s">
        <v>330</v>
      </c>
      <c r="TCV205" t="s">
        <v>330</v>
      </c>
      <c r="TCW205" t="s">
        <v>330</v>
      </c>
      <c r="TCX205" t="s">
        <v>330</v>
      </c>
      <c r="TCY205" t="s">
        <v>330</v>
      </c>
      <c r="TCZ205" t="s">
        <v>330</v>
      </c>
      <c r="TDA205" t="s">
        <v>330</v>
      </c>
      <c r="TDB205" t="s">
        <v>330</v>
      </c>
      <c r="TDC205" t="s">
        <v>330</v>
      </c>
      <c r="TDD205" t="s">
        <v>330</v>
      </c>
      <c r="TDE205" t="s">
        <v>330</v>
      </c>
      <c r="TDF205" t="s">
        <v>330</v>
      </c>
      <c r="TDG205" t="s">
        <v>330</v>
      </c>
      <c r="TDH205" t="s">
        <v>330</v>
      </c>
      <c r="TDI205" t="s">
        <v>330</v>
      </c>
      <c r="TDJ205" t="s">
        <v>330</v>
      </c>
      <c r="TDK205" t="s">
        <v>330</v>
      </c>
      <c r="TDL205" t="s">
        <v>330</v>
      </c>
      <c r="TDM205" t="s">
        <v>330</v>
      </c>
      <c r="TDN205" t="s">
        <v>330</v>
      </c>
      <c r="TDO205" t="s">
        <v>330</v>
      </c>
      <c r="TDP205" t="s">
        <v>330</v>
      </c>
      <c r="TDQ205" t="s">
        <v>330</v>
      </c>
      <c r="TDR205" t="s">
        <v>330</v>
      </c>
      <c r="TDS205" t="s">
        <v>330</v>
      </c>
      <c r="TDT205" t="s">
        <v>330</v>
      </c>
      <c r="TDU205" t="s">
        <v>330</v>
      </c>
      <c r="TDV205" t="s">
        <v>330</v>
      </c>
      <c r="TDW205" t="s">
        <v>330</v>
      </c>
      <c r="TDX205" t="s">
        <v>330</v>
      </c>
      <c r="TDY205" t="s">
        <v>330</v>
      </c>
      <c r="TDZ205" t="s">
        <v>330</v>
      </c>
      <c r="TEA205" t="s">
        <v>330</v>
      </c>
      <c r="TEB205" t="s">
        <v>330</v>
      </c>
      <c r="TEC205" t="s">
        <v>330</v>
      </c>
      <c r="TED205" t="s">
        <v>330</v>
      </c>
      <c r="TEE205" t="s">
        <v>330</v>
      </c>
      <c r="TEF205" t="s">
        <v>330</v>
      </c>
      <c r="TEG205" t="s">
        <v>330</v>
      </c>
      <c r="TEH205" t="s">
        <v>330</v>
      </c>
      <c r="TEI205" t="s">
        <v>330</v>
      </c>
      <c r="TEJ205" t="s">
        <v>330</v>
      </c>
      <c r="TEK205" t="s">
        <v>330</v>
      </c>
      <c r="TEL205" t="s">
        <v>330</v>
      </c>
      <c r="TEM205" t="s">
        <v>330</v>
      </c>
      <c r="TEN205" t="s">
        <v>330</v>
      </c>
      <c r="TEO205" t="s">
        <v>330</v>
      </c>
      <c r="TEP205" t="s">
        <v>330</v>
      </c>
      <c r="TEQ205" t="s">
        <v>330</v>
      </c>
      <c r="TER205" t="s">
        <v>330</v>
      </c>
      <c r="TES205" t="s">
        <v>330</v>
      </c>
      <c r="TET205" t="s">
        <v>330</v>
      </c>
      <c r="TEU205" t="s">
        <v>330</v>
      </c>
      <c r="TEV205" t="s">
        <v>330</v>
      </c>
      <c r="TEW205" t="s">
        <v>330</v>
      </c>
      <c r="TEX205" t="s">
        <v>330</v>
      </c>
      <c r="TEY205" t="s">
        <v>330</v>
      </c>
      <c r="TEZ205" t="s">
        <v>330</v>
      </c>
      <c r="TFA205" t="s">
        <v>330</v>
      </c>
      <c r="TFB205" t="s">
        <v>330</v>
      </c>
      <c r="TFC205" t="s">
        <v>330</v>
      </c>
      <c r="TFD205" t="s">
        <v>330</v>
      </c>
      <c r="TFE205" t="s">
        <v>330</v>
      </c>
      <c r="TFF205" t="s">
        <v>330</v>
      </c>
      <c r="TFG205" t="s">
        <v>330</v>
      </c>
      <c r="TFH205" t="s">
        <v>330</v>
      </c>
      <c r="TFI205" t="s">
        <v>330</v>
      </c>
      <c r="TFJ205" t="s">
        <v>330</v>
      </c>
      <c r="TFK205" t="s">
        <v>330</v>
      </c>
      <c r="TFL205" t="s">
        <v>330</v>
      </c>
      <c r="TFM205" t="s">
        <v>330</v>
      </c>
      <c r="TFN205" t="s">
        <v>330</v>
      </c>
      <c r="TFO205" t="s">
        <v>330</v>
      </c>
      <c r="TFP205" t="s">
        <v>330</v>
      </c>
      <c r="TFQ205" t="s">
        <v>330</v>
      </c>
      <c r="TFR205" t="s">
        <v>330</v>
      </c>
      <c r="TFS205" t="s">
        <v>330</v>
      </c>
      <c r="TFT205" t="s">
        <v>330</v>
      </c>
      <c r="TFU205" t="s">
        <v>330</v>
      </c>
      <c r="TFV205" t="s">
        <v>330</v>
      </c>
      <c r="TFW205" t="s">
        <v>330</v>
      </c>
      <c r="TFX205" t="s">
        <v>330</v>
      </c>
      <c r="TFY205" t="s">
        <v>330</v>
      </c>
      <c r="TFZ205" t="s">
        <v>330</v>
      </c>
      <c r="TGA205" t="s">
        <v>330</v>
      </c>
      <c r="TGB205" t="s">
        <v>330</v>
      </c>
      <c r="TGC205" t="s">
        <v>330</v>
      </c>
      <c r="TGD205" t="s">
        <v>330</v>
      </c>
      <c r="TGE205" t="s">
        <v>330</v>
      </c>
      <c r="TGF205" t="s">
        <v>330</v>
      </c>
      <c r="TGG205" t="s">
        <v>330</v>
      </c>
      <c r="TGH205" t="s">
        <v>330</v>
      </c>
      <c r="TGI205" t="s">
        <v>330</v>
      </c>
      <c r="TGJ205" t="s">
        <v>330</v>
      </c>
      <c r="TGK205" t="s">
        <v>330</v>
      </c>
      <c r="TGL205" t="s">
        <v>330</v>
      </c>
      <c r="TGM205" t="s">
        <v>330</v>
      </c>
      <c r="TGN205" t="s">
        <v>330</v>
      </c>
      <c r="TGO205" t="s">
        <v>330</v>
      </c>
      <c r="TGP205" t="s">
        <v>330</v>
      </c>
      <c r="TGQ205" t="s">
        <v>330</v>
      </c>
      <c r="TGR205" t="s">
        <v>330</v>
      </c>
      <c r="TGS205" t="s">
        <v>330</v>
      </c>
      <c r="TGT205" t="s">
        <v>330</v>
      </c>
      <c r="TGU205" t="s">
        <v>330</v>
      </c>
      <c r="TGV205" t="s">
        <v>330</v>
      </c>
      <c r="TGW205" t="s">
        <v>330</v>
      </c>
      <c r="TGX205" t="s">
        <v>330</v>
      </c>
      <c r="TGY205" t="s">
        <v>330</v>
      </c>
      <c r="TGZ205" t="s">
        <v>330</v>
      </c>
      <c r="THA205" t="s">
        <v>330</v>
      </c>
      <c r="THB205" t="s">
        <v>330</v>
      </c>
      <c r="THC205" t="s">
        <v>330</v>
      </c>
      <c r="THD205" t="s">
        <v>330</v>
      </c>
      <c r="THE205" t="s">
        <v>330</v>
      </c>
      <c r="THF205" t="s">
        <v>330</v>
      </c>
      <c r="THG205" t="s">
        <v>330</v>
      </c>
      <c r="THH205" t="s">
        <v>330</v>
      </c>
      <c r="THI205" t="s">
        <v>330</v>
      </c>
      <c r="THJ205" t="s">
        <v>330</v>
      </c>
      <c r="THK205" t="s">
        <v>330</v>
      </c>
      <c r="THL205" t="s">
        <v>330</v>
      </c>
      <c r="THM205" t="s">
        <v>330</v>
      </c>
      <c r="THN205" t="s">
        <v>330</v>
      </c>
      <c r="THO205" t="s">
        <v>330</v>
      </c>
      <c r="THP205" t="s">
        <v>330</v>
      </c>
      <c r="THQ205" t="s">
        <v>330</v>
      </c>
      <c r="THR205" t="s">
        <v>330</v>
      </c>
      <c r="THS205" t="s">
        <v>330</v>
      </c>
      <c r="THT205" t="s">
        <v>330</v>
      </c>
      <c r="THU205" t="s">
        <v>330</v>
      </c>
      <c r="THV205" t="s">
        <v>330</v>
      </c>
      <c r="THW205" t="s">
        <v>330</v>
      </c>
      <c r="THX205" t="s">
        <v>330</v>
      </c>
      <c r="THY205" t="s">
        <v>330</v>
      </c>
      <c r="THZ205" t="s">
        <v>330</v>
      </c>
      <c r="TIA205" t="s">
        <v>330</v>
      </c>
      <c r="TIB205" t="s">
        <v>330</v>
      </c>
      <c r="TIC205" t="s">
        <v>330</v>
      </c>
      <c r="TID205" t="s">
        <v>330</v>
      </c>
      <c r="TIE205" t="s">
        <v>330</v>
      </c>
      <c r="TIF205" t="s">
        <v>330</v>
      </c>
      <c r="TIG205" t="s">
        <v>330</v>
      </c>
      <c r="TIH205" t="s">
        <v>330</v>
      </c>
      <c r="TII205" t="s">
        <v>330</v>
      </c>
      <c r="TIJ205" t="s">
        <v>330</v>
      </c>
      <c r="TIK205" t="s">
        <v>330</v>
      </c>
      <c r="TIL205" t="s">
        <v>330</v>
      </c>
      <c r="TIM205" t="s">
        <v>330</v>
      </c>
      <c r="TIN205" t="s">
        <v>330</v>
      </c>
      <c r="TIO205" t="s">
        <v>330</v>
      </c>
      <c r="TIP205" t="s">
        <v>330</v>
      </c>
      <c r="TIQ205" t="s">
        <v>330</v>
      </c>
      <c r="TIR205" t="s">
        <v>330</v>
      </c>
      <c r="TIS205" t="s">
        <v>330</v>
      </c>
      <c r="TIT205" t="s">
        <v>330</v>
      </c>
      <c r="TIU205" t="s">
        <v>330</v>
      </c>
      <c r="TIV205" t="s">
        <v>330</v>
      </c>
      <c r="TIW205" t="s">
        <v>330</v>
      </c>
      <c r="TIX205" t="s">
        <v>330</v>
      </c>
      <c r="TIY205" t="s">
        <v>330</v>
      </c>
      <c r="TIZ205" t="s">
        <v>330</v>
      </c>
      <c r="TJA205" t="s">
        <v>330</v>
      </c>
      <c r="TJB205" t="s">
        <v>330</v>
      </c>
      <c r="TJC205" t="s">
        <v>330</v>
      </c>
      <c r="TJD205" t="s">
        <v>330</v>
      </c>
      <c r="TJE205" t="s">
        <v>330</v>
      </c>
      <c r="TJF205" t="s">
        <v>330</v>
      </c>
      <c r="TJG205" t="s">
        <v>330</v>
      </c>
      <c r="TJH205" t="s">
        <v>330</v>
      </c>
      <c r="TJI205" t="s">
        <v>330</v>
      </c>
      <c r="TJJ205" t="s">
        <v>330</v>
      </c>
      <c r="TJK205" t="s">
        <v>330</v>
      </c>
      <c r="TJL205" t="s">
        <v>330</v>
      </c>
      <c r="TJM205" t="s">
        <v>330</v>
      </c>
      <c r="TJN205" t="s">
        <v>330</v>
      </c>
      <c r="TJO205" t="s">
        <v>330</v>
      </c>
      <c r="TJP205" t="s">
        <v>330</v>
      </c>
      <c r="TJQ205" t="s">
        <v>330</v>
      </c>
      <c r="TJR205" t="s">
        <v>330</v>
      </c>
      <c r="TJS205" t="s">
        <v>330</v>
      </c>
      <c r="TJT205" t="s">
        <v>330</v>
      </c>
      <c r="TJU205" t="s">
        <v>330</v>
      </c>
      <c r="TJV205" t="s">
        <v>330</v>
      </c>
      <c r="TJW205" t="s">
        <v>330</v>
      </c>
      <c r="TJX205" t="s">
        <v>330</v>
      </c>
      <c r="TJY205" t="s">
        <v>330</v>
      </c>
      <c r="TJZ205" t="s">
        <v>330</v>
      </c>
      <c r="TKA205" t="s">
        <v>330</v>
      </c>
      <c r="TKB205" t="s">
        <v>330</v>
      </c>
      <c r="TKC205" t="s">
        <v>330</v>
      </c>
      <c r="TKD205" t="s">
        <v>330</v>
      </c>
      <c r="TKE205" t="s">
        <v>330</v>
      </c>
      <c r="TKF205" t="s">
        <v>330</v>
      </c>
      <c r="TKG205" t="s">
        <v>330</v>
      </c>
      <c r="TKH205" t="s">
        <v>330</v>
      </c>
      <c r="TKI205" t="s">
        <v>330</v>
      </c>
      <c r="TKJ205" t="s">
        <v>330</v>
      </c>
      <c r="TKK205" t="s">
        <v>330</v>
      </c>
      <c r="TKL205" t="s">
        <v>330</v>
      </c>
      <c r="TKM205" t="s">
        <v>330</v>
      </c>
      <c r="TKN205" t="s">
        <v>330</v>
      </c>
      <c r="TKO205" t="s">
        <v>330</v>
      </c>
      <c r="TKP205" t="s">
        <v>330</v>
      </c>
      <c r="TKQ205" t="s">
        <v>330</v>
      </c>
      <c r="TKR205" t="s">
        <v>330</v>
      </c>
      <c r="TKS205" t="s">
        <v>330</v>
      </c>
      <c r="TKT205" t="s">
        <v>330</v>
      </c>
      <c r="TKU205" t="s">
        <v>330</v>
      </c>
      <c r="TKV205" t="s">
        <v>330</v>
      </c>
      <c r="TKW205" t="s">
        <v>330</v>
      </c>
      <c r="TKX205" t="s">
        <v>330</v>
      </c>
      <c r="TKY205" t="s">
        <v>330</v>
      </c>
      <c r="TKZ205" t="s">
        <v>330</v>
      </c>
      <c r="TLA205" t="s">
        <v>330</v>
      </c>
      <c r="TLB205" t="s">
        <v>330</v>
      </c>
      <c r="TLC205" t="s">
        <v>330</v>
      </c>
      <c r="TLD205" t="s">
        <v>330</v>
      </c>
      <c r="TLE205" t="s">
        <v>330</v>
      </c>
      <c r="TLF205" t="s">
        <v>330</v>
      </c>
      <c r="TLG205" t="s">
        <v>330</v>
      </c>
      <c r="TLH205" t="s">
        <v>330</v>
      </c>
      <c r="TLI205" t="s">
        <v>330</v>
      </c>
      <c r="TLJ205" t="s">
        <v>330</v>
      </c>
      <c r="TLK205" t="s">
        <v>330</v>
      </c>
      <c r="TLL205" t="s">
        <v>330</v>
      </c>
      <c r="TLM205" t="s">
        <v>330</v>
      </c>
      <c r="TLN205" t="s">
        <v>330</v>
      </c>
      <c r="TLO205" t="s">
        <v>330</v>
      </c>
      <c r="TLP205" t="s">
        <v>330</v>
      </c>
      <c r="TLQ205" t="s">
        <v>330</v>
      </c>
      <c r="TLR205" t="s">
        <v>330</v>
      </c>
      <c r="TLS205" t="s">
        <v>330</v>
      </c>
      <c r="TLT205" t="s">
        <v>330</v>
      </c>
      <c r="TLU205" t="s">
        <v>330</v>
      </c>
      <c r="TLV205" t="s">
        <v>330</v>
      </c>
      <c r="TLW205" t="s">
        <v>330</v>
      </c>
      <c r="TLX205" t="s">
        <v>330</v>
      </c>
      <c r="TLY205" t="s">
        <v>330</v>
      </c>
      <c r="TLZ205" t="s">
        <v>330</v>
      </c>
      <c r="TMA205" t="s">
        <v>330</v>
      </c>
      <c r="TMB205" t="s">
        <v>330</v>
      </c>
      <c r="TMC205" t="s">
        <v>330</v>
      </c>
      <c r="TMD205" t="s">
        <v>330</v>
      </c>
      <c r="TME205" t="s">
        <v>330</v>
      </c>
      <c r="TMF205" t="s">
        <v>330</v>
      </c>
      <c r="TMG205" t="s">
        <v>330</v>
      </c>
      <c r="TMH205" t="s">
        <v>330</v>
      </c>
      <c r="TMI205" t="s">
        <v>330</v>
      </c>
      <c r="TMJ205" t="s">
        <v>330</v>
      </c>
      <c r="TMK205" t="s">
        <v>330</v>
      </c>
      <c r="TML205" t="s">
        <v>330</v>
      </c>
      <c r="TMM205" t="s">
        <v>330</v>
      </c>
      <c r="TMN205" t="s">
        <v>330</v>
      </c>
      <c r="TMO205" t="s">
        <v>330</v>
      </c>
      <c r="TMP205" t="s">
        <v>330</v>
      </c>
      <c r="TMQ205" t="s">
        <v>330</v>
      </c>
      <c r="TMR205" t="s">
        <v>330</v>
      </c>
      <c r="TMS205" t="s">
        <v>330</v>
      </c>
      <c r="TMT205" t="s">
        <v>330</v>
      </c>
      <c r="TMU205" t="s">
        <v>330</v>
      </c>
      <c r="TMV205" t="s">
        <v>330</v>
      </c>
      <c r="TMW205" t="s">
        <v>330</v>
      </c>
      <c r="TMX205" t="s">
        <v>330</v>
      </c>
      <c r="TMY205" t="s">
        <v>330</v>
      </c>
      <c r="TMZ205" t="s">
        <v>330</v>
      </c>
      <c r="TNA205" t="s">
        <v>330</v>
      </c>
      <c r="TNB205" t="s">
        <v>330</v>
      </c>
      <c r="TNC205" t="s">
        <v>330</v>
      </c>
      <c r="TND205" t="s">
        <v>330</v>
      </c>
      <c r="TNE205" t="s">
        <v>330</v>
      </c>
      <c r="TNF205" t="s">
        <v>330</v>
      </c>
      <c r="TNG205" t="s">
        <v>330</v>
      </c>
      <c r="TNH205" t="s">
        <v>330</v>
      </c>
      <c r="TNI205" t="s">
        <v>330</v>
      </c>
      <c r="TNJ205" t="s">
        <v>330</v>
      </c>
      <c r="TNK205" t="s">
        <v>330</v>
      </c>
      <c r="TNL205" t="s">
        <v>330</v>
      </c>
      <c r="TNM205" t="s">
        <v>330</v>
      </c>
      <c r="TNN205" t="s">
        <v>330</v>
      </c>
      <c r="TNO205" t="s">
        <v>330</v>
      </c>
      <c r="TNP205" t="s">
        <v>330</v>
      </c>
      <c r="TNQ205" t="s">
        <v>330</v>
      </c>
      <c r="TNR205" t="s">
        <v>330</v>
      </c>
      <c r="TNS205" t="s">
        <v>330</v>
      </c>
      <c r="TNT205" t="s">
        <v>330</v>
      </c>
      <c r="TNU205" t="s">
        <v>330</v>
      </c>
      <c r="TNV205" t="s">
        <v>330</v>
      </c>
      <c r="TNW205" t="s">
        <v>330</v>
      </c>
      <c r="TNX205" t="s">
        <v>330</v>
      </c>
      <c r="TNY205" t="s">
        <v>330</v>
      </c>
      <c r="TNZ205" t="s">
        <v>330</v>
      </c>
      <c r="TOA205" t="s">
        <v>330</v>
      </c>
      <c r="TOB205" t="s">
        <v>330</v>
      </c>
      <c r="TOC205" t="s">
        <v>330</v>
      </c>
      <c r="TOD205" t="s">
        <v>330</v>
      </c>
      <c r="TOE205" t="s">
        <v>330</v>
      </c>
      <c r="TOF205" t="s">
        <v>330</v>
      </c>
      <c r="TOG205" t="s">
        <v>330</v>
      </c>
      <c r="TOH205" t="s">
        <v>330</v>
      </c>
      <c r="TOI205" t="s">
        <v>330</v>
      </c>
      <c r="TOJ205" t="s">
        <v>330</v>
      </c>
      <c r="TOK205" t="s">
        <v>330</v>
      </c>
      <c r="TOL205" t="s">
        <v>330</v>
      </c>
      <c r="TOM205" t="s">
        <v>330</v>
      </c>
      <c r="TON205" t="s">
        <v>330</v>
      </c>
      <c r="TOO205" t="s">
        <v>330</v>
      </c>
      <c r="TOP205" t="s">
        <v>330</v>
      </c>
      <c r="TOQ205" t="s">
        <v>330</v>
      </c>
      <c r="TOR205" t="s">
        <v>330</v>
      </c>
      <c r="TOS205" t="s">
        <v>330</v>
      </c>
      <c r="TOT205" t="s">
        <v>330</v>
      </c>
      <c r="TOU205" t="s">
        <v>330</v>
      </c>
      <c r="TOV205" t="s">
        <v>330</v>
      </c>
      <c r="TOW205" t="s">
        <v>330</v>
      </c>
      <c r="TOX205" t="s">
        <v>330</v>
      </c>
      <c r="TOY205" t="s">
        <v>330</v>
      </c>
      <c r="TOZ205" t="s">
        <v>330</v>
      </c>
      <c r="TPA205" t="s">
        <v>330</v>
      </c>
      <c r="TPB205" t="s">
        <v>330</v>
      </c>
      <c r="TPC205" t="s">
        <v>330</v>
      </c>
      <c r="TPD205" t="s">
        <v>330</v>
      </c>
      <c r="TPE205" t="s">
        <v>330</v>
      </c>
      <c r="TPF205" t="s">
        <v>330</v>
      </c>
      <c r="TPG205" t="s">
        <v>330</v>
      </c>
      <c r="TPH205" t="s">
        <v>330</v>
      </c>
      <c r="TPI205" t="s">
        <v>330</v>
      </c>
      <c r="TPJ205" t="s">
        <v>330</v>
      </c>
      <c r="TPK205" t="s">
        <v>330</v>
      </c>
      <c r="TPL205" t="s">
        <v>330</v>
      </c>
      <c r="TPM205" t="s">
        <v>330</v>
      </c>
      <c r="TPN205" t="s">
        <v>330</v>
      </c>
      <c r="TPO205" t="s">
        <v>330</v>
      </c>
      <c r="TPP205" t="s">
        <v>330</v>
      </c>
      <c r="TPQ205" t="s">
        <v>330</v>
      </c>
      <c r="TPR205" t="s">
        <v>330</v>
      </c>
      <c r="TPS205" t="s">
        <v>330</v>
      </c>
      <c r="TPT205" t="s">
        <v>330</v>
      </c>
      <c r="TPU205" t="s">
        <v>330</v>
      </c>
      <c r="TPV205" t="s">
        <v>330</v>
      </c>
      <c r="TPW205" t="s">
        <v>330</v>
      </c>
      <c r="TPX205" t="s">
        <v>330</v>
      </c>
      <c r="TPY205" t="s">
        <v>330</v>
      </c>
      <c r="TPZ205" t="s">
        <v>330</v>
      </c>
      <c r="TQA205" t="s">
        <v>330</v>
      </c>
      <c r="TQB205" t="s">
        <v>330</v>
      </c>
      <c r="TQC205" t="s">
        <v>330</v>
      </c>
      <c r="TQD205" t="s">
        <v>330</v>
      </c>
      <c r="TQE205" t="s">
        <v>330</v>
      </c>
      <c r="TQF205" t="s">
        <v>330</v>
      </c>
      <c r="TQG205" t="s">
        <v>330</v>
      </c>
      <c r="TQH205" t="s">
        <v>330</v>
      </c>
      <c r="TQI205" t="s">
        <v>330</v>
      </c>
      <c r="TQJ205" t="s">
        <v>330</v>
      </c>
      <c r="TQK205" t="s">
        <v>330</v>
      </c>
      <c r="TQL205" t="s">
        <v>330</v>
      </c>
      <c r="TQM205" t="s">
        <v>330</v>
      </c>
      <c r="TQN205" t="s">
        <v>330</v>
      </c>
      <c r="TQO205" t="s">
        <v>330</v>
      </c>
      <c r="TQP205" t="s">
        <v>330</v>
      </c>
      <c r="TQQ205" t="s">
        <v>330</v>
      </c>
      <c r="TQR205" t="s">
        <v>330</v>
      </c>
      <c r="TQS205" t="s">
        <v>330</v>
      </c>
      <c r="TQT205" t="s">
        <v>330</v>
      </c>
      <c r="TQU205" t="s">
        <v>330</v>
      </c>
      <c r="TQV205" t="s">
        <v>330</v>
      </c>
      <c r="TQW205" t="s">
        <v>330</v>
      </c>
      <c r="TQX205" t="s">
        <v>330</v>
      </c>
      <c r="TQY205" t="s">
        <v>330</v>
      </c>
      <c r="TQZ205" t="s">
        <v>330</v>
      </c>
      <c r="TRA205" t="s">
        <v>330</v>
      </c>
      <c r="TRB205" t="s">
        <v>330</v>
      </c>
      <c r="TRC205" t="s">
        <v>330</v>
      </c>
      <c r="TRD205" t="s">
        <v>330</v>
      </c>
      <c r="TRE205" t="s">
        <v>330</v>
      </c>
      <c r="TRF205" t="s">
        <v>330</v>
      </c>
      <c r="TRG205" t="s">
        <v>330</v>
      </c>
      <c r="TRH205" t="s">
        <v>330</v>
      </c>
      <c r="TRI205" t="s">
        <v>330</v>
      </c>
      <c r="TRJ205" t="s">
        <v>330</v>
      </c>
      <c r="TRK205" t="s">
        <v>330</v>
      </c>
      <c r="TRL205" t="s">
        <v>330</v>
      </c>
      <c r="TRM205" t="s">
        <v>330</v>
      </c>
      <c r="TRN205" t="s">
        <v>330</v>
      </c>
      <c r="TRO205" t="s">
        <v>330</v>
      </c>
      <c r="TRP205" t="s">
        <v>330</v>
      </c>
      <c r="TRQ205" t="s">
        <v>330</v>
      </c>
      <c r="TRR205" t="s">
        <v>330</v>
      </c>
      <c r="TRS205" t="s">
        <v>330</v>
      </c>
      <c r="TRT205" t="s">
        <v>330</v>
      </c>
      <c r="TRU205" t="s">
        <v>330</v>
      </c>
      <c r="TRV205" t="s">
        <v>330</v>
      </c>
      <c r="TRW205" t="s">
        <v>330</v>
      </c>
      <c r="TRX205" t="s">
        <v>330</v>
      </c>
      <c r="TRY205" t="s">
        <v>330</v>
      </c>
      <c r="TRZ205" t="s">
        <v>330</v>
      </c>
      <c r="TSA205" t="s">
        <v>330</v>
      </c>
      <c r="TSB205" t="s">
        <v>330</v>
      </c>
      <c r="TSC205" t="s">
        <v>330</v>
      </c>
      <c r="TSD205" t="s">
        <v>330</v>
      </c>
      <c r="TSE205" t="s">
        <v>330</v>
      </c>
      <c r="TSF205" t="s">
        <v>330</v>
      </c>
      <c r="TSG205" t="s">
        <v>330</v>
      </c>
      <c r="TSH205" t="s">
        <v>330</v>
      </c>
      <c r="TSI205" t="s">
        <v>330</v>
      </c>
      <c r="TSJ205" t="s">
        <v>330</v>
      </c>
      <c r="TSK205" t="s">
        <v>330</v>
      </c>
      <c r="TSL205" t="s">
        <v>330</v>
      </c>
      <c r="TSM205" t="s">
        <v>330</v>
      </c>
      <c r="TSN205" t="s">
        <v>330</v>
      </c>
      <c r="TSO205" t="s">
        <v>330</v>
      </c>
      <c r="TSP205" t="s">
        <v>330</v>
      </c>
      <c r="TSQ205" t="s">
        <v>330</v>
      </c>
      <c r="TSR205" t="s">
        <v>330</v>
      </c>
      <c r="TSS205" t="s">
        <v>330</v>
      </c>
      <c r="TST205" t="s">
        <v>330</v>
      </c>
      <c r="TSU205" t="s">
        <v>330</v>
      </c>
      <c r="TSV205" t="s">
        <v>330</v>
      </c>
      <c r="TSW205" t="s">
        <v>330</v>
      </c>
      <c r="TSX205" t="s">
        <v>330</v>
      </c>
      <c r="TSY205" t="s">
        <v>330</v>
      </c>
      <c r="TSZ205" t="s">
        <v>330</v>
      </c>
      <c r="TTA205" t="s">
        <v>330</v>
      </c>
      <c r="TTB205" t="s">
        <v>330</v>
      </c>
      <c r="TTC205" t="s">
        <v>330</v>
      </c>
      <c r="TTD205" t="s">
        <v>330</v>
      </c>
      <c r="TTE205" t="s">
        <v>330</v>
      </c>
      <c r="TTF205" t="s">
        <v>330</v>
      </c>
      <c r="TTG205" t="s">
        <v>330</v>
      </c>
      <c r="TTH205" t="s">
        <v>330</v>
      </c>
      <c r="TTI205" t="s">
        <v>330</v>
      </c>
      <c r="TTJ205" t="s">
        <v>330</v>
      </c>
      <c r="TTK205" t="s">
        <v>330</v>
      </c>
      <c r="TTL205" t="s">
        <v>330</v>
      </c>
      <c r="TTM205" t="s">
        <v>330</v>
      </c>
      <c r="TTN205" t="s">
        <v>330</v>
      </c>
      <c r="TTO205" t="s">
        <v>330</v>
      </c>
      <c r="TTP205" t="s">
        <v>330</v>
      </c>
      <c r="TTQ205" t="s">
        <v>330</v>
      </c>
      <c r="TTR205" t="s">
        <v>330</v>
      </c>
      <c r="TTS205" t="s">
        <v>330</v>
      </c>
      <c r="TTT205" t="s">
        <v>330</v>
      </c>
      <c r="TTU205" t="s">
        <v>330</v>
      </c>
      <c r="TTV205" t="s">
        <v>330</v>
      </c>
      <c r="TTW205" t="s">
        <v>330</v>
      </c>
      <c r="TTX205" t="s">
        <v>330</v>
      </c>
      <c r="TTY205" t="s">
        <v>330</v>
      </c>
      <c r="TTZ205" t="s">
        <v>330</v>
      </c>
      <c r="TUA205" t="s">
        <v>330</v>
      </c>
      <c r="TUB205" t="s">
        <v>330</v>
      </c>
      <c r="TUC205" t="s">
        <v>330</v>
      </c>
      <c r="TUD205" t="s">
        <v>330</v>
      </c>
      <c r="TUE205" t="s">
        <v>330</v>
      </c>
      <c r="TUF205" t="s">
        <v>330</v>
      </c>
      <c r="TUG205" t="s">
        <v>330</v>
      </c>
      <c r="TUH205" t="s">
        <v>330</v>
      </c>
      <c r="TUI205" t="s">
        <v>330</v>
      </c>
      <c r="TUJ205" t="s">
        <v>330</v>
      </c>
      <c r="TUK205" t="s">
        <v>330</v>
      </c>
      <c r="TUL205" t="s">
        <v>330</v>
      </c>
      <c r="TUM205" t="s">
        <v>330</v>
      </c>
      <c r="TUN205" t="s">
        <v>330</v>
      </c>
      <c r="TUO205" t="s">
        <v>330</v>
      </c>
      <c r="TUP205" t="s">
        <v>330</v>
      </c>
      <c r="TUQ205" t="s">
        <v>330</v>
      </c>
      <c r="TUR205" t="s">
        <v>330</v>
      </c>
      <c r="TUS205" t="s">
        <v>330</v>
      </c>
      <c r="TUT205" t="s">
        <v>330</v>
      </c>
      <c r="TUU205" t="s">
        <v>330</v>
      </c>
      <c r="TUV205" t="s">
        <v>330</v>
      </c>
      <c r="TUW205" t="s">
        <v>330</v>
      </c>
      <c r="TUX205" t="s">
        <v>330</v>
      </c>
      <c r="TUY205" t="s">
        <v>330</v>
      </c>
      <c r="TUZ205" t="s">
        <v>330</v>
      </c>
      <c r="TVA205" t="s">
        <v>330</v>
      </c>
      <c r="TVB205" t="s">
        <v>330</v>
      </c>
      <c r="TVC205" t="s">
        <v>330</v>
      </c>
      <c r="TVD205" t="s">
        <v>330</v>
      </c>
      <c r="TVE205" t="s">
        <v>330</v>
      </c>
      <c r="TVF205" t="s">
        <v>330</v>
      </c>
      <c r="TVG205" t="s">
        <v>330</v>
      </c>
      <c r="TVH205" t="s">
        <v>330</v>
      </c>
      <c r="TVI205" t="s">
        <v>330</v>
      </c>
      <c r="TVJ205" t="s">
        <v>330</v>
      </c>
      <c r="TVK205" t="s">
        <v>330</v>
      </c>
      <c r="TVL205" t="s">
        <v>330</v>
      </c>
      <c r="TVM205" t="s">
        <v>330</v>
      </c>
      <c r="TVN205" t="s">
        <v>330</v>
      </c>
      <c r="TVO205" t="s">
        <v>330</v>
      </c>
      <c r="TVP205" t="s">
        <v>330</v>
      </c>
      <c r="TVQ205" t="s">
        <v>330</v>
      </c>
      <c r="TVR205" t="s">
        <v>330</v>
      </c>
      <c r="TVS205" t="s">
        <v>330</v>
      </c>
      <c r="TVT205" t="s">
        <v>330</v>
      </c>
      <c r="TVU205" t="s">
        <v>330</v>
      </c>
      <c r="TVV205" t="s">
        <v>330</v>
      </c>
      <c r="TVW205" t="s">
        <v>330</v>
      </c>
      <c r="TVX205" t="s">
        <v>330</v>
      </c>
      <c r="TVY205" t="s">
        <v>330</v>
      </c>
      <c r="TVZ205" t="s">
        <v>330</v>
      </c>
      <c r="TWA205" t="s">
        <v>330</v>
      </c>
      <c r="TWB205" t="s">
        <v>330</v>
      </c>
      <c r="TWC205" t="s">
        <v>330</v>
      </c>
      <c r="TWD205" t="s">
        <v>330</v>
      </c>
      <c r="TWE205" t="s">
        <v>330</v>
      </c>
      <c r="TWF205" t="s">
        <v>330</v>
      </c>
      <c r="TWG205" t="s">
        <v>330</v>
      </c>
      <c r="TWH205" t="s">
        <v>330</v>
      </c>
      <c r="TWI205" t="s">
        <v>330</v>
      </c>
      <c r="TWJ205" t="s">
        <v>330</v>
      </c>
      <c r="TWK205" t="s">
        <v>330</v>
      </c>
      <c r="TWL205" t="s">
        <v>330</v>
      </c>
      <c r="TWM205" t="s">
        <v>330</v>
      </c>
      <c r="TWN205" t="s">
        <v>330</v>
      </c>
      <c r="TWO205" t="s">
        <v>330</v>
      </c>
      <c r="TWP205" t="s">
        <v>330</v>
      </c>
      <c r="TWQ205" t="s">
        <v>330</v>
      </c>
      <c r="TWR205" t="s">
        <v>330</v>
      </c>
      <c r="TWS205" t="s">
        <v>330</v>
      </c>
      <c r="TWT205" t="s">
        <v>330</v>
      </c>
      <c r="TWU205" t="s">
        <v>330</v>
      </c>
      <c r="TWV205" t="s">
        <v>330</v>
      </c>
      <c r="TWW205" t="s">
        <v>330</v>
      </c>
      <c r="TWX205" t="s">
        <v>330</v>
      </c>
      <c r="TWY205" t="s">
        <v>330</v>
      </c>
      <c r="TWZ205" t="s">
        <v>330</v>
      </c>
      <c r="TXA205" t="s">
        <v>330</v>
      </c>
      <c r="TXB205" t="s">
        <v>330</v>
      </c>
      <c r="TXC205" t="s">
        <v>330</v>
      </c>
      <c r="TXD205" t="s">
        <v>330</v>
      </c>
      <c r="TXE205" t="s">
        <v>330</v>
      </c>
      <c r="TXF205" t="s">
        <v>330</v>
      </c>
      <c r="TXG205" t="s">
        <v>330</v>
      </c>
      <c r="TXH205" t="s">
        <v>330</v>
      </c>
      <c r="TXI205" t="s">
        <v>330</v>
      </c>
      <c r="TXJ205" t="s">
        <v>330</v>
      </c>
      <c r="TXK205" t="s">
        <v>330</v>
      </c>
      <c r="TXL205" t="s">
        <v>330</v>
      </c>
      <c r="TXM205" t="s">
        <v>330</v>
      </c>
      <c r="TXN205" t="s">
        <v>330</v>
      </c>
      <c r="TXO205" t="s">
        <v>330</v>
      </c>
      <c r="TXP205" t="s">
        <v>330</v>
      </c>
      <c r="TXQ205" t="s">
        <v>330</v>
      </c>
      <c r="TXR205" t="s">
        <v>330</v>
      </c>
      <c r="TXS205" t="s">
        <v>330</v>
      </c>
      <c r="TXT205" t="s">
        <v>330</v>
      </c>
      <c r="TXU205" t="s">
        <v>330</v>
      </c>
      <c r="TXV205" t="s">
        <v>330</v>
      </c>
      <c r="TXW205" t="s">
        <v>330</v>
      </c>
      <c r="TXX205" t="s">
        <v>330</v>
      </c>
      <c r="TXY205" t="s">
        <v>330</v>
      </c>
      <c r="TXZ205" t="s">
        <v>330</v>
      </c>
      <c r="TYA205" t="s">
        <v>330</v>
      </c>
      <c r="TYB205" t="s">
        <v>330</v>
      </c>
      <c r="TYC205" t="s">
        <v>330</v>
      </c>
      <c r="TYD205" t="s">
        <v>330</v>
      </c>
      <c r="TYE205" t="s">
        <v>330</v>
      </c>
      <c r="TYF205" t="s">
        <v>330</v>
      </c>
      <c r="TYG205" t="s">
        <v>330</v>
      </c>
      <c r="TYH205" t="s">
        <v>330</v>
      </c>
      <c r="TYI205" t="s">
        <v>330</v>
      </c>
      <c r="TYJ205" t="s">
        <v>330</v>
      </c>
      <c r="TYK205" t="s">
        <v>330</v>
      </c>
      <c r="TYL205" t="s">
        <v>330</v>
      </c>
      <c r="TYM205" t="s">
        <v>330</v>
      </c>
      <c r="TYN205" t="s">
        <v>330</v>
      </c>
      <c r="TYO205" t="s">
        <v>330</v>
      </c>
      <c r="TYP205" t="s">
        <v>330</v>
      </c>
      <c r="TYQ205" t="s">
        <v>330</v>
      </c>
      <c r="TYR205" t="s">
        <v>330</v>
      </c>
      <c r="TYS205" t="s">
        <v>330</v>
      </c>
      <c r="TYT205" t="s">
        <v>330</v>
      </c>
      <c r="TYU205" t="s">
        <v>330</v>
      </c>
      <c r="TYV205" t="s">
        <v>330</v>
      </c>
      <c r="TYW205" t="s">
        <v>330</v>
      </c>
      <c r="TYX205" t="s">
        <v>330</v>
      </c>
      <c r="TYY205" t="s">
        <v>330</v>
      </c>
      <c r="TYZ205" t="s">
        <v>330</v>
      </c>
      <c r="TZA205" t="s">
        <v>330</v>
      </c>
      <c r="TZB205" t="s">
        <v>330</v>
      </c>
      <c r="TZC205" t="s">
        <v>330</v>
      </c>
      <c r="TZD205" t="s">
        <v>330</v>
      </c>
      <c r="TZE205" t="s">
        <v>330</v>
      </c>
      <c r="TZF205" t="s">
        <v>330</v>
      </c>
      <c r="TZG205" t="s">
        <v>330</v>
      </c>
      <c r="TZH205" t="s">
        <v>330</v>
      </c>
      <c r="TZI205" t="s">
        <v>330</v>
      </c>
      <c r="TZJ205" t="s">
        <v>330</v>
      </c>
      <c r="TZK205" t="s">
        <v>330</v>
      </c>
      <c r="TZL205" t="s">
        <v>330</v>
      </c>
      <c r="TZM205" t="s">
        <v>330</v>
      </c>
      <c r="TZN205" t="s">
        <v>330</v>
      </c>
      <c r="TZO205" t="s">
        <v>330</v>
      </c>
      <c r="TZP205" t="s">
        <v>330</v>
      </c>
      <c r="TZQ205" t="s">
        <v>330</v>
      </c>
      <c r="TZR205" t="s">
        <v>330</v>
      </c>
      <c r="TZS205" t="s">
        <v>330</v>
      </c>
      <c r="TZT205" t="s">
        <v>330</v>
      </c>
      <c r="TZU205" t="s">
        <v>330</v>
      </c>
      <c r="TZV205" t="s">
        <v>330</v>
      </c>
      <c r="TZW205" t="s">
        <v>330</v>
      </c>
      <c r="TZX205" t="s">
        <v>330</v>
      </c>
      <c r="TZY205" t="s">
        <v>330</v>
      </c>
      <c r="TZZ205" t="s">
        <v>330</v>
      </c>
      <c r="UAA205" t="s">
        <v>330</v>
      </c>
      <c r="UAB205" t="s">
        <v>330</v>
      </c>
      <c r="UAC205" t="s">
        <v>330</v>
      </c>
      <c r="UAD205" t="s">
        <v>330</v>
      </c>
      <c r="UAE205" t="s">
        <v>330</v>
      </c>
      <c r="UAF205" t="s">
        <v>330</v>
      </c>
      <c r="UAG205" t="s">
        <v>330</v>
      </c>
      <c r="UAH205" t="s">
        <v>330</v>
      </c>
      <c r="UAI205" t="s">
        <v>330</v>
      </c>
      <c r="UAJ205" t="s">
        <v>330</v>
      </c>
      <c r="UAK205" t="s">
        <v>330</v>
      </c>
      <c r="UAL205" t="s">
        <v>330</v>
      </c>
      <c r="UAM205" t="s">
        <v>330</v>
      </c>
      <c r="UAN205" t="s">
        <v>330</v>
      </c>
      <c r="UAO205" t="s">
        <v>330</v>
      </c>
      <c r="UAP205" t="s">
        <v>330</v>
      </c>
      <c r="UAQ205" t="s">
        <v>330</v>
      </c>
      <c r="UAR205" t="s">
        <v>330</v>
      </c>
      <c r="UAS205" t="s">
        <v>330</v>
      </c>
      <c r="UAT205" t="s">
        <v>330</v>
      </c>
      <c r="UAU205" t="s">
        <v>330</v>
      </c>
      <c r="UAV205" t="s">
        <v>330</v>
      </c>
      <c r="UAW205" t="s">
        <v>330</v>
      </c>
      <c r="UAX205" t="s">
        <v>330</v>
      </c>
      <c r="UAY205" t="s">
        <v>330</v>
      </c>
      <c r="UAZ205" t="s">
        <v>330</v>
      </c>
      <c r="UBA205" t="s">
        <v>330</v>
      </c>
      <c r="UBB205" t="s">
        <v>330</v>
      </c>
      <c r="UBC205" t="s">
        <v>330</v>
      </c>
      <c r="UBD205" t="s">
        <v>330</v>
      </c>
      <c r="UBE205" t="s">
        <v>330</v>
      </c>
      <c r="UBF205" t="s">
        <v>330</v>
      </c>
      <c r="UBG205" t="s">
        <v>330</v>
      </c>
      <c r="UBH205" t="s">
        <v>330</v>
      </c>
      <c r="UBI205" t="s">
        <v>330</v>
      </c>
      <c r="UBJ205" t="s">
        <v>330</v>
      </c>
      <c r="UBK205" t="s">
        <v>330</v>
      </c>
      <c r="UBL205" t="s">
        <v>330</v>
      </c>
      <c r="UBM205" t="s">
        <v>330</v>
      </c>
      <c r="UBN205" t="s">
        <v>330</v>
      </c>
      <c r="UBO205" t="s">
        <v>330</v>
      </c>
      <c r="UBP205" t="s">
        <v>330</v>
      </c>
      <c r="UBQ205" t="s">
        <v>330</v>
      </c>
      <c r="UBR205" t="s">
        <v>330</v>
      </c>
      <c r="UBS205" t="s">
        <v>330</v>
      </c>
      <c r="UBT205" t="s">
        <v>330</v>
      </c>
      <c r="UBU205" t="s">
        <v>330</v>
      </c>
      <c r="UBV205" t="s">
        <v>330</v>
      </c>
      <c r="UBW205" t="s">
        <v>330</v>
      </c>
      <c r="UBX205" t="s">
        <v>330</v>
      </c>
      <c r="UBY205" t="s">
        <v>330</v>
      </c>
      <c r="UBZ205" t="s">
        <v>330</v>
      </c>
      <c r="UCA205" t="s">
        <v>330</v>
      </c>
      <c r="UCB205" t="s">
        <v>330</v>
      </c>
      <c r="UCC205" t="s">
        <v>330</v>
      </c>
      <c r="UCD205" t="s">
        <v>330</v>
      </c>
      <c r="UCE205" t="s">
        <v>330</v>
      </c>
      <c r="UCF205" t="s">
        <v>330</v>
      </c>
      <c r="UCG205" t="s">
        <v>330</v>
      </c>
      <c r="UCH205" t="s">
        <v>330</v>
      </c>
      <c r="UCI205" t="s">
        <v>330</v>
      </c>
      <c r="UCJ205" t="s">
        <v>330</v>
      </c>
      <c r="UCK205" t="s">
        <v>330</v>
      </c>
      <c r="UCL205" t="s">
        <v>330</v>
      </c>
      <c r="UCM205" t="s">
        <v>330</v>
      </c>
      <c r="UCN205" t="s">
        <v>330</v>
      </c>
      <c r="UCO205" t="s">
        <v>330</v>
      </c>
      <c r="UCP205" t="s">
        <v>330</v>
      </c>
      <c r="UCQ205" t="s">
        <v>330</v>
      </c>
      <c r="UCR205" t="s">
        <v>330</v>
      </c>
      <c r="UCS205" t="s">
        <v>330</v>
      </c>
      <c r="UCT205" t="s">
        <v>330</v>
      </c>
      <c r="UCU205" t="s">
        <v>330</v>
      </c>
      <c r="UCV205" t="s">
        <v>330</v>
      </c>
      <c r="UCW205" t="s">
        <v>330</v>
      </c>
      <c r="UCX205" t="s">
        <v>330</v>
      </c>
      <c r="UCY205" t="s">
        <v>330</v>
      </c>
      <c r="UCZ205" t="s">
        <v>330</v>
      </c>
      <c r="UDA205" t="s">
        <v>330</v>
      </c>
      <c r="UDB205" t="s">
        <v>330</v>
      </c>
      <c r="UDC205" t="s">
        <v>330</v>
      </c>
      <c r="UDD205" t="s">
        <v>330</v>
      </c>
      <c r="UDE205" t="s">
        <v>330</v>
      </c>
      <c r="UDF205" t="s">
        <v>330</v>
      </c>
      <c r="UDG205" t="s">
        <v>330</v>
      </c>
      <c r="UDH205" t="s">
        <v>330</v>
      </c>
      <c r="UDI205" t="s">
        <v>330</v>
      </c>
      <c r="UDJ205" t="s">
        <v>330</v>
      </c>
      <c r="UDK205" t="s">
        <v>330</v>
      </c>
      <c r="UDL205" t="s">
        <v>330</v>
      </c>
      <c r="UDM205" t="s">
        <v>330</v>
      </c>
      <c r="UDN205" t="s">
        <v>330</v>
      </c>
      <c r="UDO205" t="s">
        <v>330</v>
      </c>
      <c r="UDP205" t="s">
        <v>330</v>
      </c>
      <c r="UDQ205" t="s">
        <v>330</v>
      </c>
      <c r="UDR205" t="s">
        <v>330</v>
      </c>
      <c r="UDS205" t="s">
        <v>330</v>
      </c>
      <c r="UDT205" t="s">
        <v>330</v>
      </c>
      <c r="UDU205" t="s">
        <v>330</v>
      </c>
      <c r="UDV205" t="s">
        <v>330</v>
      </c>
      <c r="UDW205" t="s">
        <v>330</v>
      </c>
      <c r="UDX205" t="s">
        <v>330</v>
      </c>
      <c r="UDY205" t="s">
        <v>330</v>
      </c>
      <c r="UDZ205" t="s">
        <v>330</v>
      </c>
      <c r="UEA205" t="s">
        <v>330</v>
      </c>
      <c r="UEB205" t="s">
        <v>330</v>
      </c>
      <c r="UEC205" t="s">
        <v>330</v>
      </c>
      <c r="UED205" t="s">
        <v>330</v>
      </c>
      <c r="UEE205" t="s">
        <v>330</v>
      </c>
      <c r="UEF205" t="s">
        <v>330</v>
      </c>
      <c r="UEG205" t="s">
        <v>330</v>
      </c>
      <c r="UEH205" t="s">
        <v>330</v>
      </c>
      <c r="UEI205" t="s">
        <v>330</v>
      </c>
      <c r="UEJ205" t="s">
        <v>330</v>
      </c>
      <c r="UEK205" t="s">
        <v>330</v>
      </c>
      <c r="UEL205" t="s">
        <v>330</v>
      </c>
      <c r="UEM205" t="s">
        <v>330</v>
      </c>
      <c r="UEN205" t="s">
        <v>330</v>
      </c>
      <c r="UEO205" t="s">
        <v>330</v>
      </c>
      <c r="UEP205" t="s">
        <v>330</v>
      </c>
      <c r="UEQ205" t="s">
        <v>330</v>
      </c>
      <c r="UER205" t="s">
        <v>330</v>
      </c>
      <c r="UES205" t="s">
        <v>330</v>
      </c>
      <c r="UET205" t="s">
        <v>330</v>
      </c>
      <c r="UEU205" t="s">
        <v>330</v>
      </c>
      <c r="UEV205" t="s">
        <v>330</v>
      </c>
      <c r="UEW205" t="s">
        <v>330</v>
      </c>
      <c r="UEX205" t="s">
        <v>330</v>
      </c>
      <c r="UEY205" t="s">
        <v>330</v>
      </c>
      <c r="UEZ205" t="s">
        <v>330</v>
      </c>
      <c r="UFA205" t="s">
        <v>330</v>
      </c>
      <c r="UFB205" t="s">
        <v>330</v>
      </c>
      <c r="UFC205" t="s">
        <v>330</v>
      </c>
      <c r="UFD205" t="s">
        <v>330</v>
      </c>
      <c r="UFE205" t="s">
        <v>330</v>
      </c>
      <c r="UFF205" t="s">
        <v>330</v>
      </c>
      <c r="UFG205" t="s">
        <v>330</v>
      </c>
      <c r="UFH205" t="s">
        <v>330</v>
      </c>
      <c r="UFI205" t="s">
        <v>330</v>
      </c>
      <c r="UFJ205" t="s">
        <v>330</v>
      </c>
      <c r="UFK205" t="s">
        <v>330</v>
      </c>
      <c r="UFL205" t="s">
        <v>330</v>
      </c>
      <c r="UFM205" t="s">
        <v>330</v>
      </c>
      <c r="UFN205" t="s">
        <v>330</v>
      </c>
      <c r="UFO205" t="s">
        <v>330</v>
      </c>
      <c r="UFP205" t="s">
        <v>330</v>
      </c>
      <c r="UFQ205" t="s">
        <v>330</v>
      </c>
      <c r="UFR205" t="s">
        <v>330</v>
      </c>
      <c r="UFS205" t="s">
        <v>330</v>
      </c>
      <c r="UFT205" t="s">
        <v>330</v>
      </c>
      <c r="UFU205" t="s">
        <v>330</v>
      </c>
      <c r="UFV205" t="s">
        <v>330</v>
      </c>
      <c r="UFW205" t="s">
        <v>330</v>
      </c>
      <c r="UFX205" t="s">
        <v>330</v>
      </c>
      <c r="UFY205" t="s">
        <v>330</v>
      </c>
      <c r="UFZ205" t="s">
        <v>330</v>
      </c>
      <c r="UGA205" t="s">
        <v>330</v>
      </c>
      <c r="UGB205" t="s">
        <v>330</v>
      </c>
      <c r="UGC205" t="s">
        <v>330</v>
      </c>
      <c r="UGD205" t="s">
        <v>330</v>
      </c>
      <c r="UGE205" t="s">
        <v>330</v>
      </c>
      <c r="UGF205" t="s">
        <v>330</v>
      </c>
      <c r="UGG205" t="s">
        <v>330</v>
      </c>
      <c r="UGH205" t="s">
        <v>330</v>
      </c>
      <c r="UGI205" t="s">
        <v>330</v>
      </c>
      <c r="UGJ205" t="s">
        <v>330</v>
      </c>
      <c r="UGK205" t="s">
        <v>330</v>
      </c>
      <c r="UGL205" t="s">
        <v>330</v>
      </c>
      <c r="UGM205" t="s">
        <v>330</v>
      </c>
      <c r="UGN205" t="s">
        <v>330</v>
      </c>
      <c r="UGO205" t="s">
        <v>330</v>
      </c>
      <c r="UGP205" t="s">
        <v>330</v>
      </c>
      <c r="UGQ205" t="s">
        <v>330</v>
      </c>
      <c r="UGR205" t="s">
        <v>330</v>
      </c>
      <c r="UGS205" t="s">
        <v>330</v>
      </c>
      <c r="UGT205" t="s">
        <v>330</v>
      </c>
      <c r="UGU205" t="s">
        <v>330</v>
      </c>
      <c r="UGV205" t="s">
        <v>330</v>
      </c>
      <c r="UGW205" t="s">
        <v>330</v>
      </c>
      <c r="UGX205" t="s">
        <v>330</v>
      </c>
      <c r="UGY205" t="s">
        <v>330</v>
      </c>
      <c r="UGZ205" t="s">
        <v>330</v>
      </c>
      <c r="UHA205" t="s">
        <v>330</v>
      </c>
      <c r="UHB205" t="s">
        <v>330</v>
      </c>
      <c r="UHC205" t="s">
        <v>330</v>
      </c>
      <c r="UHD205" t="s">
        <v>330</v>
      </c>
      <c r="UHE205" t="s">
        <v>330</v>
      </c>
      <c r="UHF205" t="s">
        <v>330</v>
      </c>
      <c r="UHG205" t="s">
        <v>330</v>
      </c>
      <c r="UHH205" t="s">
        <v>330</v>
      </c>
      <c r="UHI205" t="s">
        <v>330</v>
      </c>
      <c r="UHJ205" t="s">
        <v>330</v>
      </c>
      <c r="UHK205" t="s">
        <v>330</v>
      </c>
      <c r="UHL205" t="s">
        <v>330</v>
      </c>
      <c r="UHM205" t="s">
        <v>330</v>
      </c>
      <c r="UHN205" t="s">
        <v>330</v>
      </c>
      <c r="UHO205" t="s">
        <v>330</v>
      </c>
      <c r="UHP205" t="s">
        <v>330</v>
      </c>
      <c r="UHQ205" t="s">
        <v>330</v>
      </c>
      <c r="UHR205" t="s">
        <v>330</v>
      </c>
      <c r="UHS205" t="s">
        <v>330</v>
      </c>
      <c r="UHT205" t="s">
        <v>330</v>
      </c>
      <c r="UHU205" t="s">
        <v>330</v>
      </c>
      <c r="UHV205" t="s">
        <v>330</v>
      </c>
      <c r="UHW205" t="s">
        <v>330</v>
      </c>
      <c r="UHX205" t="s">
        <v>330</v>
      </c>
      <c r="UHY205" t="s">
        <v>330</v>
      </c>
      <c r="UHZ205" t="s">
        <v>330</v>
      </c>
      <c r="UIA205" t="s">
        <v>330</v>
      </c>
      <c r="UIB205" t="s">
        <v>330</v>
      </c>
      <c r="UIC205" t="s">
        <v>330</v>
      </c>
      <c r="UID205" t="s">
        <v>330</v>
      </c>
      <c r="UIE205" t="s">
        <v>330</v>
      </c>
      <c r="UIF205" t="s">
        <v>330</v>
      </c>
      <c r="UIG205" t="s">
        <v>330</v>
      </c>
      <c r="UIH205" t="s">
        <v>330</v>
      </c>
      <c r="UII205" t="s">
        <v>330</v>
      </c>
      <c r="UIJ205" t="s">
        <v>330</v>
      </c>
      <c r="UIK205" t="s">
        <v>330</v>
      </c>
      <c r="UIL205" t="s">
        <v>330</v>
      </c>
      <c r="UIM205" t="s">
        <v>330</v>
      </c>
      <c r="UIN205" t="s">
        <v>330</v>
      </c>
      <c r="UIO205" t="s">
        <v>330</v>
      </c>
      <c r="UIP205" t="s">
        <v>330</v>
      </c>
      <c r="UIQ205" t="s">
        <v>330</v>
      </c>
      <c r="UIR205" t="s">
        <v>330</v>
      </c>
      <c r="UIS205" t="s">
        <v>330</v>
      </c>
      <c r="UIT205" t="s">
        <v>330</v>
      </c>
      <c r="UIU205" t="s">
        <v>330</v>
      </c>
      <c r="UIV205" t="s">
        <v>330</v>
      </c>
      <c r="UIW205" t="s">
        <v>330</v>
      </c>
      <c r="UIX205" t="s">
        <v>330</v>
      </c>
      <c r="UIY205" t="s">
        <v>330</v>
      </c>
      <c r="UIZ205" t="s">
        <v>330</v>
      </c>
      <c r="UJA205" t="s">
        <v>330</v>
      </c>
      <c r="UJB205" t="s">
        <v>330</v>
      </c>
      <c r="UJC205" t="s">
        <v>330</v>
      </c>
      <c r="UJD205" t="s">
        <v>330</v>
      </c>
      <c r="UJE205" t="s">
        <v>330</v>
      </c>
      <c r="UJF205" t="s">
        <v>330</v>
      </c>
      <c r="UJG205" t="s">
        <v>330</v>
      </c>
      <c r="UJH205" t="s">
        <v>330</v>
      </c>
      <c r="UJI205" t="s">
        <v>330</v>
      </c>
      <c r="UJJ205" t="s">
        <v>330</v>
      </c>
      <c r="UJK205" t="s">
        <v>330</v>
      </c>
      <c r="UJL205" t="s">
        <v>330</v>
      </c>
      <c r="UJM205" t="s">
        <v>330</v>
      </c>
      <c r="UJN205" t="s">
        <v>330</v>
      </c>
      <c r="UJO205" t="s">
        <v>330</v>
      </c>
      <c r="UJP205" t="s">
        <v>330</v>
      </c>
      <c r="UJQ205" t="s">
        <v>330</v>
      </c>
      <c r="UJR205" t="s">
        <v>330</v>
      </c>
      <c r="UJS205" t="s">
        <v>330</v>
      </c>
      <c r="UJT205" t="s">
        <v>330</v>
      </c>
      <c r="UJU205" t="s">
        <v>330</v>
      </c>
      <c r="UJV205" t="s">
        <v>330</v>
      </c>
      <c r="UJW205" t="s">
        <v>330</v>
      </c>
      <c r="UJX205" t="s">
        <v>330</v>
      </c>
      <c r="UJY205" t="s">
        <v>330</v>
      </c>
      <c r="UJZ205" t="s">
        <v>330</v>
      </c>
      <c r="UKA205" t="s">
        <v>330</v>
      </c>
      <c r="UKB205" t="s">
        <v>330</v>
      </c>
      <c r="UKC205" t="s">
        <v>330</v>
      </c>
      <c r="UKD205" t="s">
        <v>330</v>
      </c>
      <c r="UKE205" t="s">
        <v>330</v>
      </c>
      <c r="UKF205" t="s">
        <v>330</v>
      </c>
      <c r="UKG205" t="s">
        <v>330</v>
      </c>
      <c r="UKH205" t="s">
        <v>330</v>
      </c>
      <c r="UKI205" t="s">
        <v>330</v>
      </c>
      <c r="UKJ205" t="s">
        <v>330</v>
      </c>
      <c r="UKK205" t="s">
        <v>330</v>
      </c>
      <c r="UKL205" t="s">
        <v>330</v>
      </c>
      <c r="UKM205" t="s">
        <v>330</v>
      </c>
      <c r="UKN205" t="s">
        <v>330</v>
      </c>
      <c r="UKO205" t="s">
        <v>330</v>
      </c>
      <c r="UKP205" t="s">
        <v>330</v>
      </c>
      <c r="UKQ205" t="s">
        <v>330</v>
      </c>
      <c r="UKR205" t="s">
        <v>330</v>
      </c>
      <c r="UKS205" t="s">
        <v>330</v>
      </c>
      <c r="UKT205" t="s">
        <v>330</v>
      </c>
      <c r="UKU205" t="s">
        <v>330</v>
      </c>
      <c r="UKV205" t="s">
        <v>330</v>
      </c>
      <c r="UKW205" t="s">
        <v>330</v>
      </c>
      <c r="UKX205" t="s">
        <v>330</v>
      </c>
      <c r="UKY205" t="s">
        <v>330</v>
      </c>
      <c r="UKZ205" t="s">
        <v>330</v>
      </c>
      <c r="ULA205" t="s">
        <v>330</v>
      </c>
      <c r="ULB205" t="s">
        <v>330</v>
      </c>
      <c r="ULC205" t="s">
        <v>330</v>
      </c>
      <c r="ULD205" t="s">
        <v>330</v>
      </c>
      <c r="ULE205" t="s">
        <v>330</v>
      </c>
      <c r="ULF205" t="s">
        <v>330</v>
      </c>
      <c r="ULG205" t="s">
        <v>330</v>
      </c>
      <c r="ULH205" t="s">
        <v>330</v>
      </c>
      <c r="ULI205" t="s">
        <v>330</v>
      </c>
      <c r="ULJ205" t="s">
        <v>330</v>
      </c>
      <c r="ULK205" t="s">
        <v>330</v>
      </c>
      <c r="ULL205" t="s">
        <v>330</v>
      </c>
      <c r="ULM205" t="s">
        <v>330</v>
      </c>
      <c r="ULN205" t="s">
        <v>330</v>
      </c>
      <c r="ULO205" t="s">
        <v>330</v>
      </c>
      <c r="ULP205" t="s">
        <v>330</v>
      </c>
      <c r="ULQ205" t="s">
        <v>330</v>
      </c>
      <c r="ULR205" t="s">
        <v>330</v>
      </c>
      <c r="ULS205" t="s">
        <v>330</v>
      </c>
      <c r="ULT205" t="s">
        <v>330</v>
      </c>
      <c r="ULU205" t="s">
        <v>330</v>
      </c>
      <c r="ULV205" t="s">
        <v>330</v>
      </c>
      <c r="ULW205" t="s">
        <v>330</v>
      </c>
      <c r="ULX205" t="s">
        <v>330</v>
      </c>
      <c r="ULY205" t="s">
        <v>330</v>
      </c>
      <c r="ULZ205" t="s">
        <v>330</v>
      </c>
      <c r="UMA205" t="s">
        <v>330</v>
      </c>
      <c r="UMB205" t="s">
        <v>330</v>
      </c>
      <c r="UMC205" t="s">
        <v>330</v>
      </c>
      <c r="UMD205" t="s">
        <v>330</v>
      </c>
      <c r="UME205" t="s">
        <v>330</v>
      </c>
      <c r="UMF205" t="s">
        <v>330</v>
      </c>
      <c r="UMG205" t="s">
        <v>330</v>
      </c>
      <c r="UMH205" t="s">
        <v>330</v>
      </c>
      <c r="UMI205" t="s">
        <v>330</v>
      </c>
      <c r="UMJ205" t="s">
        <v>330</v>
      </c>
      <c r="UMK205" t="s">
        <v>330</v>
      </c>
      <c r="UML205" t="s">
        <v>330</v>
      </c>
      <c r="UMM205" t="s">
        <v>330</v>
      </c>
      <c r="UMN205" t="s">
        <v>330</v>
      </c>
      <c r="UMO205" t="s">
        <v>330</v>
      </c>
      <c r="UMP205" t="s">
        <v>330</v>
      </c>
      <c r="UMQ205" t="s">
        <v>330</v>
      </c>
      <c r="UMR205" t="s">
        <v>330</v>
      </c>
      <c r="UMS205" t="s">
        <v>330</v>
      </c>
      <c r="UMT205" t="s">
        <v>330</v>
      </c>
      <c r="UMU205" t="s">
        <v>330</v>
      </c>
      <c r="UMV205" t="s">
        <v>330</v>
      </c>
      <c r="UMW205" t="s">
        <v>330</v>
      </c>
      <c r="UMX205" t="s">
        <v>330</v>
      </c>
      <c r="UMY205" t="s">
        <v>330</v>
      </c>
      <c r="UMZ205" t="s">
        <v>330</v>
      </c>
      <c r="UNA205" t="s">
        <v>330</v>
      </c>
      <c r="UNB205" t="s">
        <v>330</v>
      </c>
      <c r="UNC205" t="s">
        <v>330</v>
      </c>
      <c r="UND205" t="s">
        <v>330</v>
      </c>
      <c r="UNE205" t="s">
        <v>330</v>
      </c>
      <c r="UNF205" t="s">
        <v>330</v>
      </c>
      <c r="UNG205" t="s">
        <v>330</v>
      </c>
      <c r="UNH205" t="s">
        <v>330</v>
      </c>
      <c r="UNI205" t="s">
        <v>330</v>
      </c>
      <c r="UNJ205" t="s">
        <v>330</v>
      </c>
      <c r="UNK205" t="s">
        <v>330</v>
      </c>
      <c r="UNL205" t="s">
        <v>330</v>
      </c>
      <c r="UNM205" t="s">
        <v>330</v>
      </c>
      <c r="UNN205" t="s">
        <v>330</v>
      </c>
      <c r="UNO205" t="s">
        <v>330</v>
      </c>
      <c r="UNP205" t="s">
        <v>330</v>
      </c>
      <c r="UNQ205" t="s">
        <v>330</v>
      </c>
      <c r="UNR205" t="s">
        <v>330</v>
      </c>
      <c r="UNS205" t="s">
        <v>330</v>
      </c>
      <c r="UNT205" t="s">
        <v>330</v>
      </c>
      <c r="UNU205" t="s">
        <v>330</v>
      </c>
      <c r="UNV205" t="s">
        <v>330</v>
      </c>
      <c r="UNW205" t="s">
        <v>330</v>
      </c>
      <c r="UNX205" t="s">
        <v>330</v>
      </c>
      <c r="UNY205" t="s">
        <v>330</v>
      </c>
      <c r="UNZ205" t="s">
        <v>330</v>
      </c>
      <c r="UOA205" t="s">
        <v>330</v>
      </c>
      <c r="UOB205" t="s">
        <v>330</v>
      </c>
      <c r="UOC205" t="s">
        <v>330</v>
      </c>
      <c r="UOD205" t="s">
        <v>330</v>
      </c>
      <c r="UOE205" t="s">
        <v>330</v>
      </c>
      <c r="UOF205" t="s">
        <v>330</v>
      </c>
      <c r="UOG205" t="s">
        <v>330</v>
      </c>
      <c r="UOH205" t="s">
        <v>330</v>
      </c>
      <c r="UOI205" t="s">
        <v>330</v>
      </c>
      <c r="UOJ205" t="s">
        <v>330</v>
      </c>
      <c r="UOK205" t="s">
        <v>330</v>
      </c>
      <c r="UOL205" t="s">
        <v>330</v>
      </c>
      <c r="UOM205" t="s">
        <v>330</v>
      </c>
      <c r="UON205" t="s">
        <v>330</v>
      </c>
      <c r="UOO205" t="s">
        <v>330</v>
      </c>
      <c r="UOP205" t="s">
        <v>330</v>
      </c>
      <c r="UOQ205" t="s">
        <v>330</v>
      </c>
      <c r="UOR205" t="s">
        <v>330</v>
      </c>
      <c r="UOS205" t="s">
        <v>330</v>
      </c>
      <c r="UOT205" t="s">
        <v>330</v>
      </c>
      <c r="UOU205" t="s">
        <v>330</v>
      </c>
      <c r="UOV205" t="s">
        <v>330</v>
      </c>
      <c r="UOW205" t="s">
        <v>330</v>
      </c>
      <c r="UOX205" t="s">
        <v>330</v>
      </c>
      <c r="UOY205" t="s">
        <v>330</v>
      </c>
      <c r="UOZ205" t="s">
        <v>330</v>
      </c>
      <c r="UPA205" t="s">
        <v>330</v>
      </c>
      <c r="UPB205" t="s">
        <v>330</v>
      </c>
      <c r="UPC205" t="s">
        <v>330</v>
      </c>
      <c r="UPD205" t="s">
        <v>330</v>
      </c>
      <c r="UPE205" t="s">
        <v>330</v>
      </c>
      <c r="UPF205" t="s">
        <v>330</v>
      </c>
      <c r="UPG205" t="s">
        <v>330</v>
      </c>
      <c r="UPH205" t="s">
        <v>330</v>
      </c>
      <c r="UPI205" t="s">
        <v>330</v>
      </c>
      <c r="UPJ205" t="s">
        <v>330</v>
      </c>
      <c r="UPK205" t="s">
        <v>330</v>
      </c>
      <c r="UPL205" t="s">
        <v>330</v>
      </c>
      <c r="UPM205" t="s">
        <v>330</v>
      </c>
      <c r="UPN205" t="s">
        <v>330</v>
      </c>
      <c r="UPO205" t="s">
        <v>330</v>
      </c>
      <c r="UPP205" t="s">
        <v>330</v>
      </c>
      <c r="UPQ205" t="s">
        <v>330</v>
      </c>
      <c r="UPR205" t="s">
        <v>330</v>
      </c>
      <c r="UPS205" t="s">
        <v>330</v>
      </c>
      <c r="UPT205" t="s">
        <v>330</v>
      </c>
      <c r="UPU205" t="s">
        <v>330</v>
      </c>
      <c r="UPV205" t="s">
        <v>330</v>
      </c>
      <c r="UPW205" t="s">
        <v>330</v>
      </c>
      <c r="UPX205" t="s">
        <v>330</v>
      </c>
      <c r="UPY205" t="s">
        <v>330</v>
      </c>
      <c r="UPZ205" t="s">
        <v>330</v>
      </c>
      <c r="UQA205" t="s">
        <v>330</v>
      </c>
      <c r="UQB205" t="s">
        <v>330</v>
      </c>
      <c r="UQC205" t="s">
        <v>330</v>
      </c>
      <c r="UQD205" t="s">
        <v>330</v>
      </c>
      <c r="UQE205" t="s">
        <v>330</v>
      </c>
      <c r="UQF205" t="s">
        <v>330</v>
      </c>
      <c r="UQG205" t="s">
        <v>330</v>
      </c>
      <c r="UQH205" t="s">
        <v>330</v>
      </c>
      <c r="UQI205" t="s">
        <v>330</v>
      </c>
      <c r="UQJ205" t="s">
        <v>330</v>
      </c>
      <c r="UQK205" t="s">
        <v>330</v>
      </c>
      <c r="UQL205" t="s">
        <v>330</v>
      </c>
      <c r="UQM205" t="s">
        <v>330</v>
      </c>
      <c r="UQN205" t="s">
        <v>330</v>
      </c>
      <c r="UQO205" t="s">
        <v>330</v>
      </c>
      <c r="UQP205" t="s">
        <v>330</v>
      </c>
      <c r="UQQ205" t="s">
        <v>330</v>
      </c>
      <c r="UQR205" t="s">
        <v>330</v>
      </c>
      <c r="UQS205" t="s">
        <v>330</v>
      </c>
      <c r="UQT205" t="s">
        <v>330</v>
      </c>
      <c r="UQU205" t="s">
        <v>330</v>
      </c>
      <c r="UQV205" t="s">
        <v>330</v>
      </c>
      <c r="UQW205" t="s">
        <v>330</v>
      </c>
      <c r="UQX205" t="s">
        <v>330</v>
      </c>
      <c r="UQY205" t="s">
        <v>330</v>
      </c>
      <c r="UQZ205" t="s">
        <v>330</v>
      </c>
      <c r="URA205" t="s">
        <v>330</v>
      </c>
      <c r="URB205" t="s">
        <v>330</v>
      </c>
      <c r="URC205" t="s">
        <v>330</v>
      </c>
      <c r="URD205" t="s">
        <v>330</v>
      </c>
      <c r="URE205" t="s">
        <v>330</v>
      </c>
      <c r="URF205" t="s">
        <v>330</v>
      </c>
      <c r="URG205" t="s">
        <v>330</v>
      </c>
      <c r="URH205" t="s">
        <v>330</v>
      </c>
      <c r="URI205" t="s">
        <v>330</v>
      </c>
      <c r="URJ205" t="s">
        <v>330</v>
      </c>
      <c r="URK205" t="s">
        <v>330</v>
      </c>
      <c r="URL205" t="s">
        <v>330</v>
      </c>
      <c r="URM205" t="s">
        <v>330</v>
      </c>
      <c r="URN205" t="s">
        <v>330</v>
      </c>
      <c r="URO205" t="s">
        <v>330</v>
      </c>
      <c r="URP205" t="s">
        <v>330</v>
      </c>
      <c r="URQ205" t="s">
        <v>330</v>
      </c>
      <c r="URR205" t="s">
        <v>330</v>
      </c>
      <c r="URS205" t="s">
        <v>330</v>
      </c>
      <c r="URT205" t="s">
        <v>330</v>
      </c>
      <c r="URU205" t="s">
        <v>330</v>
      </c>
      <c r="URV205" t="s">
        <v>330</v>
      </c>
      <c r="URW205" t="s">
        <v>330</v>
      </c>
      <c r="URX205" t="s">
        <v>330</v>
      </c>
      <c r="URY205" t="s">
        <v>330</v>
      </c>
      <c r="URZ205" t="s">
        <v>330</v>
      </c>
      <c r="USA205" t="s">
        <v>330</v>
      </c>
      <c r="USB205" t="s">
        <v>330</v>
      </c>
      <c r="USC205" t="s">
        <v>330</v>
      </c>
      <c r="USD205" t="s">
        <v>330</v>
      </c>
      <c r="USE205" t="s">
        <v>330</v>
      </c>
      <c r="USF205" t="s">
        <v>330</v>
      </c>
      <c r="USG205" t="s">
        <v>330</v>
      </c>
      <c r="USH205" t="s">
        <v>330</v>
      </c>
      <c r="USI205" t="s">
        <v>330</v>
      </c>
      <c r="USJ205" t="s">
        <v>330</v>
      </c>
      <c r="USK205" t="s">
        <v>330</v>
      </c>
      <c r="USL205" t="s">
        <v>330</v>
      </c>
      <c r="USM205" t="s">
        <v>330</v>
      </c>
      <c r="USN205" t="s">
        <v>330</v>
      </c>
      <c r="USO205" t="s">
        <v>330</v>
      </c>
      <c r="USP205" t="s">
        <v>330</v>
      </c>
      <c r="USQ205" t="s">
        <v>330</v>
      </c>
      <c r="USR205" t="s">
        <v>330</v>
      </c>
      <c r="USS205" t="s">
        <v>330</v>
      </c>
      <c r="UST205" t="s">
        <v>330</v>
      </c>
      <c r="USU205" t="s">
        <v>330</v>
      </c>
      <c r="USV205" t="s">
        <v>330</v>
      </c>
      <c r="USW205" t="s">
        <v>330</v>
      </c>
      <c r="USX205" t="s">
        <v>330</v>
      </c>
      <c r="USY205" t="s">
        <v>330</v>
      </c>
      <c r="USZ205" t="s">
        <v>330</v>
      </c>
      <c r="UTA205" t="s">
        <v>330</v>
      </c>
      <c r="UTB205" t="s">
        <v>330</v>
      </c>
      <c r="UTC205" t="s">
        <v>330</v>
      </c>
      <c r="UTD205" t="s">
        <v>330</v>
      </c>
      <c r="UTE205" t="s">
        <v>330</v>
      </c>
      <c r="UTF205" t="s">
        <v>330</v>
      </c>
      <c r="UTG205" t="s">
        <v>330</v>
      </c>
      <c r="UTH205" t="s">
        <v>330</v>
      </c>
      <c r="UTI205" t="s">
        <v>330</v>
      </c>
      <c r="UTJ205" t="s">
        <v>330</v>
      </c>
      <c r="UTK205" t="s">
        <v>330</v>
      </c>
      <c r="UTL205" t="s">
        <v>330</v>
      </c>
      <c r="UTM205" t="s">
        <v>330</v>
      </c>
      <c r="UTN205" t="s">
        <v>330</v>
      </c>
      <c r="UTO205" t="s">
        <v>330</v>
      </c>
      <c r="UTP205" t="s">
        <v>330</v>
      </c>
      <c r="UTQ205" t="s">
        <v>330</v>
      </c>
      <c r="UTR205" t="s">
        <v>330</v>
      </c>
      <c r="UTS205" t="s">
        <v>330</v>
      </c>
      <c r="UTT205" t="s">
        <v>330</v>
      </c>
      <c r="UTU205" t="s">
        <v>330</v>
      </c>
      <c r="UTV205" t="s">
        <v>330</v>
      </c>
      <c r="UTW205" t="s">
        <v>330</v>
      </c>
      <c r="UTX205" t="s">
        <v>330</v>
      </c>
      <c r="UTY205" t="s">
        <v>330</v>
      </c>
      <c r="UTZ205" t="s">
        <v>330</v>
      </c>
      <c r="UUA205" t="s">
        <v>330</v>
      </c>
      <c r="UUB205" t="s">
        <v>330</v>
      </c>
      <c r="UUC205" t="s">
        <v>330</v>
      </c>
      <c r="UUD205" t="s">
        <v>330</v>
      </c>
      <c r="UUE205" t="s">
        <v>330</v>
      </c>
      <c r="UUF205" t="s">
        <v>330</v>
      </c>
      <c r="UUG205" t="s">
        <v>330</v>
      </c>
      <c r="UUH205" t="s">
        <v>330</v>
      </c>
      <c r="UUI205" t="s">
        <v>330</v>
      </c>
      <c r="UUJ205" t="s">
        <v>330</v>
      </c>
      <c r="UUK205" t="s">
        <v>330</v>
      </c>
      <c r="UUL205" t="s">
        <v>330</v>
      </c>
      <c r="UUM205" t="s">
        <v>330</v>
      </c>
      <c r="UUN205" t="s">
        <v>330</v>
      </c>
      <c r="UUO205" t="s">
        <v>330</v>
      </c>
      <c r="UUP205" t="s">
        <v>330</v>
      </c>
      <c r="UUQ205" t="s">
        <v>330</v>
      </c>
      <c r="UUR205" t="s">
        <v>330</v>
      </c>
      <c r="UUS205" t="s">
        <v>330</v>
      </c>
      <c r="UUT205" t="s">
        <v>330</v>
      </c>
      <c r="UUU205" t="s">
        <v>330</v>
      </c>
      <c r="UUV205" t="s">
        <v>330</v>
      </c>
      <c r="UUW205" t="s">
        <v>330</v>
      </c>
      <c r="UUX205" t="s">
        <v>330</v>
      </c>
      <c r="UUY205" t="s">
        <v>330</v>
      </c>
      <c r="UUZ205" t="s">
        <v>330</v>
      </c>
      <c r="UVA205" t="s">
        <v>330</v>
      </c>
      <c r="UVB205" t="s">
        <v>330</v>
      </c>
      <c r="UVC205" t="s">
        <v>330</v>
      </c>
      <c r="UVD205" t="s">
        <v>330</v>
      </c>
      <c r="UVE205" t="s">
        <v>330</v>
      </c>
      <c r="UVF205" t="s">
        <v>330</v>
      </c>
      <c r="UVG205" t="s">
        <v>330</v>
      </c>
      <c r="UVH205" t="s">
        <v>330</v>
      </c>
      <c r="UVI205" t="s">
        <v>330</v>
      </c>
      <c r="UVJ205" t="s">
        <v>330</v>
      </c>
      <c r="UVK205" t="s">
        <v>330</v>
      </c>
      <c r="UVL205" t="s">
        <v>330</v>
      </c>
      <c r="UVM205" t="s">
        <v>330</v>
      </c>
      <c r="UVN205" t="s">
        <v>330</v>
      </c>
      <c r="UVO205" t="s">
        <v>330</v>
      </c>
      <c r="UVP205" t="s">
        <v>330</v>
      </c>
      <c r="UVQ205" t="s">
        <v>330</v>
      </c>
      <c r="UVR205" t="s">
        <v>330</v>
      </c>
      <c r="UVS205" t="s">
        <v>330</v>
      </c>
      <c r="UVT205" t="s">
        <v>330</v>
      </c>
      <c r="UVU205" t="s">
        <v>330</v>
      </c>
      <c r="UVV205" t="s">
        <v>330</v>
      </c>
      <c r="UVW205" t="s">
        <v>330</v>
      </c>
      <c r="UVX205" t="s">
        <v>330</v>
      </c>
      <c r="UVY205" t="s">
        <v>330</v>
      </c>
      <c r="UVZ205" t="s">
        <v>330</v>
      </c>
      <c r="UWA205" t="s">
        <v>330</v>
      </c>
      <c r="UWB205" t="s">
        <v>330</v>
      </c>
      <c r="UWC205" t="s">
        <v>330</v>
      </c>
      <c r="UWD205" t="s">
        <v>330</v>
      </c>
      <c r="UWE205" t="s">
        <v>330</v>
      </c>
      <c r="UWF205" t="s">
        <v>330</v>
      </c>
      <c r="UWG205" t="s">
        <v>330</v>
      </c>
      <c r="UWH205" t="s">
        <v>330</v>
      </c>
      <c r="UWI205" t="s">
        <v>330</v>
      </c>
      <c r="UWJ205" t="s">
        <v>330</v>
      </c>
      <c r="UWK205" t="s">
        <v>330</v>
      </c>
      <c r="UWL205" t="s">
        <v>330</v>
      </c>
      <c r="UWM205" t="s">
        <v>330</v>
      </c>
      <c r="UWN205" t="s">
        <v>330</v>
      </c>
      <c r="UWO205" t="s">
        <v>330</v>
      </c>
      <c r="UWP205" t="s">
        <v>330</v>
      </c>
      <c r="UWQ205" t="s">
        <v>330</v>
      </c>
      <c r="UWR205" t="s">
        <v>330</v>
      </c>
      <c r="UWS205" t="s">
        <v>330</v>
      </c>
      <c r="UWT205" t="s">
        <v>330</v>
      </c>
      <c r="UWU205" t="s">
        <v>330</v>
      </c>
      <c r="UWV205" t="s">
        <v>330</v>
      </c>
      <c r="UWW205" t="s">
        <v>330</v>
      </c>
      <c r="UWX205" t="s">
        <v>330</v>
      </c>
      <c r="UWY205" t="s">
        <v>330</v>
      </c>
      <c r="UWZ205" t="s">
        <v>330</v>
      </c>
      <c r="UXA205" t="s">
        <v>330</v>
      </c>
      <c r="UXB205" t="s">
        <v>330</v>
      </c>
      <c r="UXC205" t="s">
        <v>330</v>
      </c>
      <c r="UXD205" t="s">
        <v>330</v>
      </c>
      <c r="UXE205" t="s">
        <v>330</v>
      </c>
      <c r="UXF205" t="s">
        <v>330</v>
      </c>
      <c r="UXG205" t="s">
        <v>330</v>
      </c>
      <c r="UXH205" t="s">
        <v>330</v>
      </c>
      <c r="UXI205" t="s">
        <v>330</v>
      </c>
      <c r="UXJ205" t="s">
        <v>330</v>
      </c>
      <c r="UXK205" t="s">
        <v>330</v>
      </c>
      <c r="UXL205" t="s">
        <v>330</v>
      </c>
      <c r="UXM205" t="s">
        <v>330</v>
      </c>
      <c r="UXN205" t="s">
        <v>330</v>
      </c>
      <c r="UXO205" t="s">
        <v>330</v>
      </c>
      <c r="UXP205" t="s">
        <v>330</v>
      </c>
      <c r="UXQ205" t="s">
        <v>330</v>
      </c>
      <c r="UXR205" t="s">
        <v>330</v>
      </c>
      <c r="UXS205" t="s">
        <v>330</v>
      </c>
      <c r="UXT205" t="s">
        <v>330</v>
      </c>
      <c r="UXU205" t="s">
        <v>330</v>
      </c>
      <c r="UXV205" t="s">
        <v>330</v>
      </c>
      <c r="UXW205" t="s">
        <v>330</v>
      </c>
      <c r="UXX205" t="s">
        <v>330</v>
      </c>
      <c r="UXY205" t="s">
        <v>330</v>
      </c>
      <c r="UXZ205" t="s">
        <v>330</v>
      </c>
      <c r="UYA205" t="s">
        <v>330</v>
      </c>
      <c r="UYB205" t="s">
        <v>330</v>
      </c>
      <c r="UYC205" t="s">
        <v>330</v>
      </c>
      <c r="UYD205" t="s">
        <v>330</v>
      </c>
      <c r="UYE205" t="s">
        <v>330</v>
      </c>
      <c r="UYF205" t="s">
        <v>330</v>
      </c>
      <c r="UYG205" t="s">
        <v>330</v>
      </c>
      <c r="UYH205" t="s">
        <v>330</v>
      </c>
      <c r="UYI205" t="s">
        <v>330</v>
      </c>
      <c r="UYJ205" t="s">
        <v>330</v>
      </c>
      <c r="UYK205" t="s">
        <v>330</v>
      </c>
      <c r="UYL205" t="s">
        <v>330</v>
      </c>
      <c r="UYM205" t="s">
        <v>330</v>
      </c>
      <c r="UYN205" t="s">
        <v>330</v>
      </c>
      <c r="UYO205" t="s">
        <v>330</v>
      </c>
      <c r="UYP205" t="s">
        <v>330</v>
      </c>
      <c r="UYQ205" t="s">
        <v>330</v>
      </c>
      <c r="UYR205" t="s">
        <v>330</v>
      </c>
      <c r="UYS205" t="s">
        <v>330</v>
      </c>
      <c r="UYT205" t="s">
        <v>330</v>
      </c>
      <c r="UYU205" t="s">
        <v>330</v>
      </c>
      <c r="UYV205" t="s">
        <v>330</v>
      </c>
      <c r="UYW205" t="s">
        <v>330</v>
      </c>
      <c r="UYX205" t="s">
        <v>330</v>
      </c>
      <c r="UYY205" t="s">
        <v>330</v>
      </c>
      <c r="UYZ205" t="s">
        <v>330</v>
      </c>
      <c r="UZA205" t="s">
        <v>330</v>
      </c>
      <c r="UZB205" t="s">
        <v>330</v>
      </c>
      <c r="UZC205" t="s">
        <v>330</v>
      </c>
      <c r="UZD205" t="s">
        <v>330</v>
      </c>
      <c r="UZE205" t="s">
        <v>330</v>
      </c>
      <c r="UZF205" t="s">
        <v>330</v>
      </c>
      <c r="UZG205" t="s">
        <v>330</v>
      </c>
      <c r="UZH205" t="s">
        <v>330</v>
      </c>
      <c r="UZI205" t="s">
        <v>330</v>
      </c>
      <c r="UZJ205" t="s">
        <v>330</v>
      </c>
      <c r="UZK205" t="s">
        <v>330</v>
      </c>
      <c r="UZL205" t="s">
        <v>330</v>
      </c>
      <c r="UZM205" t="s">
        <v>330</v>
      </c>
      <c r="UZN205" t="s">
        <v>330</v>
      </c>
      <c r="UZO205" t="s">
        <v>330</v>
      </c>
      <c r="UZP205" t="s">
        <v>330</v>
      </c>
      <c r="UZQ205" t="s">
        <v>330</v>
      </c>
      <c r="UZR205" t="s">
        <v>330</v>
      </c>
      <c r="UZS205" t="s">
        <v>330</v>
      </c>
      <c r="UZT205" t="s">
        <v>330</v>
      </c>
      <c r="UZU205" t="s">
        <v>330</v>
      </c>
      <c r="UZV205" t="s">
        <v>330</v>
      </c>
      <c r="UZW205" t="s">
        <v>330</v>
      </c>
      <c r="UZX205" t="s">
        <v>330</v>
      </c>
      <c r="UZY205" t="s">
        <v>330</v>
      </c>
      <c r="UZZ205" t="s">
        <v>330</v>
      </c>
      <c r="VAA205" t="s">
        <v>330</v>
      </c>
      <c r="VAB205" t="s">
        <v>330</v>
      </c>
      <c r="VAC205" t="s">
        <v>330</v>
      </c>
      <c r="VAD205" t="s">
        <v>330</v>
      </c>
      <c r="VAE205" t="s">
        <v>330</v>
      </c>
      <c r="VAF205" t="s">
        <v>330</v>
      </c>
      <c r="VAG205" t="s">
        <v>330</v>
      </c>
      <c r="VAH205" t="s">
        <v>330</v>
      </c>
      <c r="VAI205" t="s">
        <v>330</v>
      </c>
      <c r="VAJ205" t="s">
        <v>330</v>
      </c>
      <c r="VAK205" t="s">
        <v>330</v>
      </c>
      <c r="VAL205" t="s">
        <v>330</v>
      </c>
      <c r="VAM205" t="s">
        <v>330</v>
      </c>
      <c r="VAN205" t="s">
        <v>330</v>
      </c>
      <c r="VAO205" t="s">
        <v>330</v>
      </c>
      <c r="VAP205" t="s">
        <v>330</v>
      </c>
      <c r="VAQ205" t="s">
        <v>330</v>
      </c>
      <c r="VAR205" t="s">
        <v>330</v>
      </c>
      <c r="VAS205" t="s">
        <v>330</v>
      </c>
      <c r="VAT205" t="s">
        <v>330</v>
      </c>
      <c r="VAU205" t="s">
        <v>330</v>
      </c>
      <c r="VAV205" t="s">
        <v>330</v>
      </c>
      <c r="VAW205" t="s">
        <v>330</v>
      </c>
      <c r="VAX205" t="s">
        <v>330</v>
      </c>
      <c r="VAY205" t="s">
        <v>330</v>
      </c>
      <c r="VAZ205" t="s">
        <v>330</v>
      </c>
      <c r="VBA205" t="s">
        <v>330</v>
      </c>
      <c r="VBB205" t="s">
        <v>330</v>
      </c>
      <c r="VBC205" t="s">
        <v>330</v>
      </c>
      <c r="VBD205" t="s">
        <v>330</v>
      </c>
      <c r="VBE205" t="s">
        <v>330</v>
      </c>
      <c r="VBF205" t="s">
        <v>330</v>
      </c>
      <c r="VBG205" t="s">
        <v>330</v>
      </c>
      <c r="VBH205" t="s">
        <v>330</v>
      </c>
      <c r="VBI205" t="s">
        <v>330</v>
      </c>
      <c r="VBJ205" t="s">
        <v>330</v>
      </c>
      <c r="VBK205" t="s">
        <v>330</v>
      </c>
      <c r="VBL205" t="s">
        <v>330</v>
      </c>
      <c r="VBM205" t="s">
        <v>330</v>
      </c>
      <c r="VBN205" t="s">
        <v>330</v>
      </c>
      <c r="VBO205" t="s">
        <v>330</v>
      </c>
      <c r="VBP205" t="s">
        <v>330</v>
      </c>
      <c r="VBQ205" t="s">
        <v>330</v>
      </c>
      <c r="VBR205" t="s">
        <v>330</v>
      </c>
      <c r="VBS205" t="s">
        <v>330</v>
      </c>
      <c r="VBT205" t="s">
        <v>330</v>
      </c>
      <c r="VBU205" t="s">
        <v>330</v>
      </c>
      <c r="VBV205" t="s">
        <v>330</v>
      </c>
      <c r="VBW205" t="s">
        <v>330</v>
      </c>
      <c r="VBX205" t="s">
        <v>330</v>
      </c>
      <c r="VBY205" t="s">
        <v>330</v>
      </c>
      <c r="VBZ205" t="s">
        <v>330</v>
      </c>
      <c r="VCA205" t="s">
        <v>330</v>
      </c>
      <c r="VCB205" t="s">
        <v>330</v>
      </c>
      <c r="VCC205" t="s">
        <v>330</v>
      </c>
      <c r="VCD205" t="s">
        <v>330</v>
      </c>
      <c r="VCE205" t="s">
        <v>330</v>
      </c>
      <c r="VCF205" t="s">
        <v>330</v>
      </c>
      <c r="VCG205" t="s">
        <v>330</v>
      </c>
      <c r="VCH205" t="s">
        <v>330</v>
      </c>
      <c r="VCI205" t="s">
        <v>330</v>
      </c>
      <c r="VCJ205" t="s">
        <v>330</v>
      </c>
      <c r="VCK205" t="s">
        <v>330</v>
      </c>
      <c r="VCL205" t="s">
        <v>330</v>
      </c>
      <c r="VCM205" t="s">
        <v>330</v>
      </c>
      <c r="VCN205" t="s">
        <v>330</v>
      </c>
      <c r="VCO205" t="s">
        <v>330</v>
      </c>
      <c r="VCP205" t="s">
        <v>330</v>
      </c>
      <c r="VCQ205" t="s">
        <v>330</v>
      </c>
      <c r="VCR205" t="s">
        <v>330</v>
      </c>
      <c r="VCS205" t="s">
        <v>330</v>
      </c>
      <c r="VCT205" t="s">
        <v>330</v>
      </c>
      <c r="VCU205" t="s">
        <v>330</v>
      </c>
      <c r="VCV205" t="s">
        <v>330</v>
      </c>
      <c r="VCW205" t="s">
        <v>330</v>
      </c>
      <c r="VCX205" t="s">
        <v>330</v>
      </c>
      <c r="VCY205" t="s">
        <v>330</v>
      </c>
      <c r="VCZ205" t="s">
        <v>330</v>
      </c>
      <c r="VDA205" t="s">
        <v>330</v>
      </c>
      <c r="VDB205" t="s">
        <v>330</v>
      </c>
      <c r="VDC205" t="s">
        <v>330</v>
      </c>
      <c r="VDD205" t="s">
        <v>330</v>
      </c>
      <c r="VDE205" t="s">
        <v>330</v>
      </c>
      <c r="VDF205" t="s">
        <v>330</v>
      </c>
      <c r="VDG205" t="s">
        <v>330</v>
      </c>
      <c r="VDH205" t="s">
        <v>330</v>
      </c>
      <c r="VDI205" t="s">
        <v>330</v>
      </c>
      <c r="VDJ205" t="s">
        <v>330</v>
      </c>
      <c r="VDK205" t="s">
        <v>330</v>
      </c>
      <c r="VDL205" t="s">
        <v>330</v>
      </c>
      <c r="VDM205" t="s">
        <v>330</v>
      </c>
      <c r="VDN205" t="s">
        <v>330</v>
      </c>
      <c r="VDO205" t="s">
        <v>330</v>
      </c>
      <c r="VDP205" t="s">
        <v>330</v>
      </c>
      <c r="VDQ205" t="s">
        <v>330</v>
      </c>
      <c r="VDR205" t="s">
        <v>330</v>
      </c>
      <c r="VDS205" t="s">
        <v>330</v>
      </c>
      <c r="VDT205" t="s">
        <v>330</v>
      </c>
      <c r="VDU205" t="s">
        <v>330</v>
      </c>
      <c r="VDV205" t="s">
        <v>330</v>
      </c>
      <c r="VDW205" t="s">
        <v>330</v>
      </c>
      <c r="VDX205" t="s">
        <v>330</v>
      </c>
      <c r="VDY205" t="s">
        <v>330</v>
      </c>
      <c r="VDZ205" t="s">
        <v>330</v>
      </c>
      <c r="VEA205" t="s">
        <v>330</v>
      </c>
      <c r="VEB205" t="s">
        <v>330</v>
      </c>
      <c r="VEC205" t="s">
        <v>330</v>
      </c>
      <c r="VED205" t="s">
        <v>330</v>
      </c>
      <c r="VEE205" t="s">
        <v>330</v>
      </c>
      <c r="VEF205" t="s">
        <v>330</v>
      </c>
      <c r="VEG205" t="s">
        <v>330</v>
      </c>
      <c r="VEH205" t="s">
        <v>330</v>
      </c>
      <c r="VEI205" t="s">
        <v>330</v>
      </c>
      <c r="VEJ205" t="s">
        <v>330</v>
      </c>
      <c r="VEK205" t="s">
        <v>330</v>
      </c>
      <c r="VEL205" t="s">
        <v>330</v>
      </c>
      <c r="VEM205" t="s">
        <v>330</v>
      </c>
      <c r="VEN205" t="s">
        <v>330</v>
      </c>
      <c r="VEO205" t="s">
        <v>330</v>
      </c>
      <c r="VEP205" t="s">
        <v>330</v>
      </c>
      <c r="VEQ205" t="s">
        <v>330</v>
      </c>
      <c r="VER205" t="s">
        <v>330</v>
      </c>
      <c r="VES205" t="s">
        <v>330</v>
      </c>
      <c r="VET205" t="s">
        <v>330</v>
      </c>
      <c r="VEU205" t="s">
        <v>330</v>
      </c>
      <c r="VEV205" t="s">
        <v>330</v>
      </c>
      <c r="VEW205" t="s">
        <v>330</v>
      </c>
      <c r="VEX205" t="s">
        <v>330</v>
      </c>
      <c r="VEY205" t="s">
        <v>330</v>
      </c>
      <c r="VEZ205" t="s">
        <v>330</v>
      </c>
      <c r="VFA205" t="s">
        <v>330</v>
      </c>
      <c r="VFB205" t="s">
        <v>330</v>
      </c>
      <c r="VFC205" t="s">
        <v>330</v>
      </c>
      <c r="VFD205" t="s">
        <v>330</v>
      </c>
      <c r="VFE205" t="s">
        <v>330</v>
      </c>
      <c r="VFF205" t="s">
        <v>330</v>
      </c>
      <c r="VFG205" t="s">
        <v>330</v>
      </c>
      <c r="VFH205" t="s">
        <v>330</v>
      </c>
      <c r="VFI205" t="s">
        <v>330</v>
      </c>
      <c r="VFJ205" t="s">
        <v>330</v>
      </c>
      <c r="VFK205" t="s">
        <v>330</v>
      </c>
      <c r="VFL205" t="s">
        <v>330</v>
      </c>
      <c r="VFM205" t="s">
        <v>330</v>
      </c>
      <c r="VFN205" t="s">
        <v>330</v>
      </c>
      <c r="VFO205" t="s">
        <v>330</v>
      </c>
      <c r="VFP205" t="s">
        <v>330</v>
      </c>
      <c r="VFQ205" t="s">
        <v>330</v>
      </c>
      <c r="VFR205" t="s">
        <v>330</v>
      </c>
      <c r="VFS205" t="s">
        <v>330</v>
      </c>
      <c r="VFT205" t="s">
        <v>330</v>
      </c>
      <c r="VFU205" t="s">
        <v>330</v>
      </c>
      <c r="VFV205" t="s">
        <v>330</v>
      </c>
      <c r="VFW205" t="s">
        <v>330</v>
      </c>
      <c r="VFX205" t="s">
        <v>330</v>
      </c>
      <c r="VFY205" t="s">
        <v>330</v>
      </c>
      <c r="VFZ205" t="s">
        <v>330</v>
      </c>
      <c r="VGA205" t="s">
        <v>330</v>
      </c>
      <c r="VGB205" t="s">
        <v>330</v>
      </c>
      <c r="VGC205" t="s">
        <v>330</v>
      </c>
      <c r="VGD205" t="s">
        <v>330</v>
      </c>
      <c r="VGE205" t="s">
        <v>330</v>
      </c>
      <c r="VGF205" t="s">
        <v>330</v>
      </c>
      <c r="VGG205" t="s">
        <v>330</v>
      </c>
      <c r="VGH205" t="s">
        <v>330</v>
      </c>
      <c r="VGI205" t="s">
        <v>330</v>
      </c>
      <c r="VGJ205" t="s">
        <v>330</v>
      </c>
      <c r="VGK205" t="s">
        <v>330</v>
      </c>
      <c r="VGL205" t="s">
        <v>330</v>
      </c>
      <c r="VGM205" t="s">
        <v>330</v>
      </c>
      <c r="VGN205" t="s">
        <v>330</v>
      </c>
      <c r="VGO205" t="s">
        <v>330</v>
      </c>
      <c r="VGP205" t="s">
        <v>330</v>
      </c>
      <c r="VGQ205" t="s">
        <v>330</v>
      </c>
      <c r="VGR205" t="s">
        <v>330</v>
      </c>
      <c r="VGS205" t="s">
        <v>330</v>
      </c>
      <c r="VGT205" t="s">
        <v>330</v>
      </c>
      <c r="VGU205" t="s">
        <v>330</v>
      </c>
      <c r="VGV205" t="s">
        <v>330</v>
      </c>
      <c r="VGW205" t="s">
        <v>330</v>
      </c>
      <c r="VGX205" t="s">
        <v>330</v>
      </c>
      <c r="VGY205" t="s">
        <v>330</v>
      </c>
      <c r="VGZ205" t="s">
        <v>330</v>
      </c>
      <c r="VHA205" t="s">
        <v>330</v>
      </c>
      <c r="VHB205" t="s">
        <v>330</v>
      </c>
      <c r="VHC205" t="s">
        <v>330</v>
      </c>
      <c r="VHD205" t="s">
        <v>330</v>
      </c>
      <c r="VHE205" t="s">
        <v>330</v>
      </c>
      <c r="VHF205" t="s">
        <v>330</v>
      </c>
      <c r="VHG205" t="s">
        <v>330</v>
      </c>
      <c r="VHH205" t="s">
        <v>330</v>
      </c>
      <c r="VHI205" t="s">
        <v>330</v>
      </c>
      <c r="VHJ205" t="s">
        <v>330</v>
      </c>
      <c r="VHK205" t="s">
        <v>330</v>
      </c>
      <c r="VHL205" t="s">
        <v>330</v>
      </c>
      <c r="VHM205" t="s">
        <v>330</v>
      </c>
      <c r="VHN205" t="s">
        <v>330</v>
      </c>
      <c r="VHO205" t="s">
        <v>330</v>
      </c>
      <c r="VHP205" t="s">
        <v>330</v>
      </c>
      <c r="VHQ205" t="s">
        <v>330</v>
      </c>
      <c r="VHR205" t="s">
        <v>330</v>
      </c>
      <c r="VHS205" t="s">
        <v>330</v>
      </c>
      <c r="VHT205" t="s">
        <v>330</v>
      </c>
      <c r="VHU205" t="s">
        <v>330</v>
      </c>
      <c r="VHV205" t="s">
        <v>330</v>
      </c>
      <c r="VHW205" t="s">
        <v>330</v>
      </c>
      <c r="VHX205" t="s">
        <v>330</v>
      </c>
      <c r="VHY205" t="s">
        <v>330</v>
      </c>
      <c r="VHZ205" t="s">
        <v>330</v>
      </c>
      <c r="VIA205" t="s">
        <v>330</v>
      </c>
      <c r="VIB205" t="s">
        <v>330</v>
      </c>
      <c r="VIC205" t="s">
        <v>330</v>
      </c>
      <c r="VID205" t="s">
        <v>330</v>
      </c>
      <c r="VIE205" t="s">
        <v>330</v>
      </c>
      <c r="VIF205" t="s">
        <v>330</v>
      </c>
      <c r="VIG205" t="s">
        <v>330</v>
      </c>
      <c r="VIH205" t="s">
        <v>330</v>
      </c>
      <c r="VII205" t="s">
        <v>330</v>
      </c>
      <c r="VIJ205" t="s">
        <v>330</v>
      </c>
      <c r="VIK205" t="s">
        <v>330</v>
      </c>
      <c r="VIL205" t="s">
        <v>330</v>
      </c>
      <c r="VIM205" t="s">
        <v>330</v>
      </c>
      <c r="VIN205" t="s">
        <v>330</v>
      </c>
      <c r="VIO205" t="s">
        <v>330</v>
      </c>
      <c r="VIP205" t="s">
        <v>330</v>
      </c>
      <c r="VIQ205" t="s">
        <v>330</v>
      </c>
      <c r="VIR205" t="s">
        <v>330</v>
      </c>
      <c r="VIS205" t="s">
        <v>330</v>
      </c>
      <c r="VIT205" t="s">
        <v>330</v>
      </c>
      <c r="VIU205" t="s">
        <v>330</v>
      </c>
      <c r="VIV205" t="s">
        <v>330</v>
      </c>
      <c r="VIW205" t="s">
        <v>330</v>
      </c>
      <c r="VIX205" t="s">
        <v>330</v>
      </c>
      <c r="VIY205" t="s">
        <v>330</v>
      </c>
      <c r="VIZ205" t="s">
        <v>330</v>
      </c>
      <c r="VJA205" t="s">
        <v>330</v>
      </c>
      <c r="VJB205" t="s">
        <v>330</v>
      </c>
      <c r="VJC205" t="s">
        <v>330</v>
      </c>
      <c r="VJD205" t="s">
        <v>330</v>
      </c>
      <c r="VJE205" t="s">
        <v>330</v>
      </c>
      <c r="VJF205" t="s">
        <v>330</v>
      </c>
      <c r="VJG205" t="s">
        <v>330</v>
      </c>
      <c r="VJH205" t="s">
        <v>330</v>
      </c>
      <c r="VJI205" t="s">
        <v>330</v>
      </c>
      <c r="VJJ205" t="s">
        <v>330</v>
      </c>
      <c r="VJK205" t="s">
        <v>330</v>
      </c>
      <c r="VJL205" t="s">
        <v>330</v>
      </c>
      <c r="VJM205" t="s">
        <v>330</v>
      </c>
      <c r="VJN205" t="s">
        <v>330</v>
      </c>
      <c r="VJO205" t="s">
        <v>330</v>
      </c>
      <c r="VJP205" t="s">
        <v>330</v>
      </c>
      <c r="VJQ205" t="s">
        <v>330</v>
      </c>
      <c r="VJR205" t="s">
        <v>330</v>
      </c>
      <c r="VJS205" t="s">
        <v>330</v>
      </c>
      <c r="VJT205" t="s">
        <v>330</v>
      </c>
      <c r="VJU205" t="s">
        <v>330</v>
      </c>
      <c r="VJV205" t="s">
        <v>330</v>
      </c>
      <c r="VJW205" t="s">
        <v>330</v>
      </c>
      <c r="VJX205" t="s">
        <v>330</v>
      </c>
      <c r="VJY205" t="s">
        <v>330</v>
      </c>
      <c r="VJZ205" t="s">
        <v>330</v>
      </c>
      <c r="VKA205" t="s">
        <v>330</v>
      </c>
      <c r="VKB205" t="s">
        <v>330</v>
      </c>
      <c r="VKC205" t="s">
        <v>330</v>
      </c>
      <c r="VKD205" t="s">
        <v>330</v>
      </c>
      <c r="VKE205" t="s">
        <v>330</v>
      </c>
      <c r="VKF205" t="s">
        <v>330</v>
      </c>
      <c r="VKG205" t="s">
        <v>330</v>
      </c>
      <c r="VKH205" t="s">
        <v>330</v>
      </c>
      <c r="VKI205" t="s">
        <v>330</v>
      </c>
      <c r="VKJ205" t="s">
        <v>330</v>
      </c>
      <c r="VKK205" t="s">
        <v>330</v>
      </c>
      <c r="VKL205" t="s">
        <v>330</v>
      </c>
      <c r="VKM205" t="s">
        <v>330</v>
      </c>
      <c r="VKN205" t="s">
        <v>330</v>
      </c>
      <c r="VKO205" t="s">
        <v>330</v>
      </c>
      <c r="VKP205" t="s">
        <v>330</v>
      </c>
      <c r="VKQ205" t="s">
        <v>330</v>
      </c>
      <c r="VKR205" t="s">
        <v>330</v>
      </c>
      <c r="VKS205" t="s">
        <v>330</v>
      </c>
      <c r="VKT205" t="s">
        <v>330</v>
      </c>
      <c r="VKU205" t="s">
        <v>330</v>
      </c>
      <c r="VKV205" t="s">
        <v>330</v>
      </c>
      <c r="VKW205" t="s">
        <v>330</v>
      </c>
      <c r="VKX205" t="s">
        <v>330</v>
      </c>
      <c r="VKY205" t="s">
        <v>330</v>
      </c>
      <c r="VKZ205" t="s">
        <v>330</v>
      </c>
      <c r="VLA205" t="s">
        <v>330</v>
      </c>
      <c r="VLB205" t="s">
        <v>330</v>
      </c>
      <c r="VLC205" t="s">
        <v>330</v>
      </c>
      <c r="VLD205" t="s">
        <v>330</v>
      </c>
      <c r="VLE205" t="s">
        <v>330</v>
      </c>
      <c r="VLF205" t="s">
        <v>330</v>
      </c>
      <c r="VLG205" t="s">
        <v>330</v>
      </c>
      <c r="VLH205" t="s">
        <v>330</v>
      </c>
      <c r="VLI205" t="s">
        <v>330</v>
      </c>
      <c r="VLJ205" t="s">
        <v>330</v>
      </c>
      <c r="VLK205" t="s">
        <v>330</v>
      </c>
      <c r="VLL205" t="s">
        <v>330</v>
      </c>
      <c r="VLM205" t="s">
        <v>330</v>
      </c>
      <c r="VLN205" t="s">
        <v>330</v>
      </c>
      <c r="VLO205" t="s">
        <v>330</v>
      </c>
      <c r="VLP205" t="s">
        <v>330</v>
      </c>
      <c r="VLQ205" t="s">
        <v>330</v>
      </c>
      <c r="VLR205" t="s">
        <v>330</v>
      </c>
      <c r="VLS205" t="s">
        <v>330</v>
      </c>
      <c r="VLT205" t="s">
        <v>330</v>
      </c>
      <c r="VLU205" t="s">
        <v>330</v>
      </c>
      <c r="VLV205" t="s">
        <v>330</v>
      </c>
      <c r="VLW205" t="s">
        <v>330</v>
      </c>
      <c r="VLX205" t="s">
        <v>330</v>
      </c>
      <c r="VLY205" t="s">
        <v>330</v>
      </c>
      <c r="VLZ205" t="s">
        <v>330</v>
      </c>
      <c r="VMA205" t="s">
        <v>330</v>
      </c>
      <c r="VMB205" t="s">
        <v>330</v>
      </c>
      <c r="VMC205" t="s">
        <v>330</v>
      </c>
      <c r="VMD205" t="s">
        <v>330</v>
      </c>
      <c r="VME205" t="s">
        <v>330</v>
      </c>
      <c r="VMF205" t="s">
        <v>330</v>
      </c>
      <c r="VMG205" t="s">
        <v>330</v>
      </c>
      <c r="VMH205" t="s">
        <v>330</v>
      </c>
      <c r="VMI205" t="s">
        <v>330</v>
      </c>
      <c r="VMJ205" t="s">
        <v>330</v>
      </c>
      <c r="VMK205" t="s">
        <v>330</v>
      </c>
      <c r="VML205" t="s">
        <v>330</v>
      </c>
      <c r="VMM205" t="s">
        <v>330</v>
      </c>
      <c r="VMN205" t="s">
        <v>330</v>
      </c>
      <c r="VMO205" t="s">
        <v>330</v>
      </c>
      <c r="VMP205" t="s">
        <v>330</v>
      </c>
      <c r="VMQ205" t="s">
        <v>330</v>
      </c>
      <c r="VMR205" t="s">
        <v>330</v>
      </c>
      <c r="VMS205" t="s">
        <v>330</v>
      </c>
      <c r="VMT205" t="s">
        <v>330</v>
      </c>
      <c r="VMU205" t="s">
        <v>330</v>
      </c>
      <c r="VMV205" t="s">
        <v>330</v>
      </c>
      <c r="VMW205" t="s">
        <v>330</v>
      </c>
      <c r="VMX205" t="s">
        <v>330</v>
      </c>
      <c r="VMY205" t="s">
        <v>330</v>
      </c>
      <c r="VMZ205" t="s">
        <v>330</v>
      </c>
      <c r="VNA205" t="s">
        <v>330</v>
      </c>
      <c r="VNB205" t="s">
        <v>330</v>
      </c>
      <c r="VNC205" t="s">
        <v>330</v>
      </c>
      <c r="VND205" t="s">
        <v>330</v>
      </c>
      <c r="VNE205" t="s">
        <v>330</v>
      </c>
      <c r="VNF205" t="s">
        <v>330</v>
      </c>
      <c r="VNG205" t="s">
        <v>330</v>
      </c>
      <c r="VNH205" t="s">
        <v>330</v>
      </c>
      <c r="VNI205" t="s">
        <v>330</v>
      </c>
      <c r="VNJ205" t="s">
        <v>330</v>
      </c>
      <c r="VNK205" t="s">
        <v>330</v>
      </c>
      <c r="VNL205" t="s">
        <v>330</v>
      </c>
      <c r="VNM205" t="s">
        <v>330</v>
      </c>
      <c r="VNN205" t="s">
        <v>330</v>
      </c>
      <c r="VNO205" t="s">
        <v>330</v>
      </c>
      <c r="VNP205" t="s">
        <v>330</v>
      </c>
      <c r="VNQ205" t="s">
        <v>330</v>
      </c>
      <c r="VNR205" t="s">
        <v>330</v>
      </c>
      <c r="VNS205" t="s">
        <v>330</v>
      </c>
      <c r="VNT205" t="s">
        <v>330</v>
      </c>
      <c r="VNU205" t="s">
        <v>330</v>
      </c>
      <c r="VNV205" t="s">
        <v>330</v>
      </c>
      <c r="VNW205" t="s">
        <v>330</v>
      </c>
      <c r="VNX205" t="s">
        <v>330</v>
      </c>
      <c r="VNY205" t="s">
        <v>330</v>
      </c>
      <c r="VNZ205" t="s">
        <v>330</v>
      </c>
      <c r="VOA205" t="s">
        <v>330</v>
      </c>
      <c r="VOB205" t="s">
        <v>330</v>
      </c>
      <c r="VOC205" t="s">
        <v>330</v>
      </c>
      <c r="VOD205" t="s">
        <v>330</v>
      </c>
      <c r="VOE205" t="s">
        <v>330</v>
      </c>
      <c r="VOF205" t="s">
        <v>330</v>
      </c>
      <c r="VOG205" t="s">
        <v>330</v>
      </c>
      <c r="VOH205" t="s">
        <v>330</v>
      </c>
      <c r="VOI205" t="s">
        <v>330</v>
      </c>
      <c r="VOJ205" t="s">
        <v>330</v>
      </c>
      <c r="VOK205" t="s">
        <v>330</v>
      </c>
      <c r="VOL205" t="s">
        <v>330</v>
      </c>
      <c r="VOM205" t="s">
        <v>330</v>
      </c>
      <c r="VON205" t="s">
        <v>330</v>
      </c>
      <c r="VOO205" t="s">
        <v>330</v>
      </c>
      <c r="VOP205" t="s">
        <v>330</v>
      </c>
      <c r="VOQ205" t="s">
        <v>330</v>
      </c>
      <c r="VOR205" t="s">
        <v>330</v>
      </c>
      <c r="VOS205" t="s">
        <v>330</v>
      </c>
      <c r="VOT205" t="s">
        <v>330</v>
      </c>
      <c r="VOU205" t="s">
        <v>330</v>
      </c>
      <c r="VOV205" t="s">
        <v>330</v>
      </c>
      <c r="VOW205" t="s">
        <v>330</v>
      </c>
      <c r="VOX205" t="s">
        <v>330</v>
      </c>
      <c r="VOY205" t="s">
        <v>330</v>
      </c>
      <c r="VOZ205" t="s">
        <v>330</v>
      </c>
      <c r="VPA205" t="s">
        <v>330</v>
      </c>
      <c r="VPB205" t="s">
        <v>330</v>
      </c>
      <c r="VPC205" t="s">
        <v>330</v>
      </c>
      <c r="VPD205" t="s">
        <v>330</v>
      </c>
      <c r="VPE205" t="s">
        <v>330</v>
      </c>
      <c r="VPF205" t="s">
        <v>330</v>
      </c>
      <c r="VPG205" t="s">
        <v>330</v>
      </c>
      <c r="VPH205" t="s">
        <v>330</v>
      </c>
      <c r="VPI205" t="s">
        <v>330</v>
      </c>
      <c r="VPJ205" t="s">
        <v>330</v>
      </c>
      <c r="VPK205" t="s">
        <v>330</v>
      </c>
      <c r="VPL205" t="s">
        <v>330</v>
      </c>
      <c r="VPM205" t="s">
        <v>330</v>
      </c>
      <c r="VPN205" t="s">
        <v>330</v>
      </c>
      <c r="VPO205" t="s">
        <v>330</v>
      </c>
      <c r="VPP205" t="s">
        <v>330</v>
      </c>
      <c r="VPQ205" t="s">
        <v>330</v>
      </c>
      <c r="VPR205" t="s">
        <v>330</v>
      </c>
      <c r="VPS205" t="s">
        <v>330</v>
      </c>
      <c r="VPT205" t="s">
        <v>330</v>
      </c>
      <c r="VPU205" t="s">
        <v>330</v>
      </c>
      <c r="VPV205" t="s">
        <v>330</v>
      </c>
      <c r="VPW205" t="s">
        <v>330</v>
      </c>
      <c r="VPX205" t="s">
        <v>330</v>
      </c>
      <c r="VPY205" t="s">
        <v>330</v>
      </c>
      <c r="VPZ205" t="s">
        <v>330</v>
      </c>
      <c r="VQA205" t="s">
        <v>330</v>
      </c>
      <c r="VQB205" t="s">
        <v>330</v>
      </c>
      <c r="VQC205" t="s">
        <v>330</v>
      </c>
      <c r="VQD205" t="s">
        <v>330</v>
      </c>
      <c r="VQE205" t="s">
        <v>330</v>
      </c>
      <c r="VQF205" t="s">
        <v>330</v>
      </c>
      <c r="VQG205" t="s">
        <v>330</v>
      </c>
      <c r="VQH205" t="s">
        <v>330</v>
      </c>
      <c r="VQI205" t="s">
        <v>330</v>
      </c>
      <c r="VQJ205" t="s">
        <v>330</v>
      </c>
      <c r="VQK205" t="s">
        <v>330</v>
      </c>
      <c r="VQL205" t="s">
        <v>330</v>
      </c>
      <c r="VQM205" t="s">
        <v>330</v>
      </c>
      <c r="VQN205" t="s">
        <v>330</v>
      </c>
      <c r="VQO205" t="s">
        <v>330</v>
      </c>
      <c r="VQP205" t="s">
        <v>330</v>
      </c>
      <c r="VQQ205" t="s">
        <v>330</v>
      </c>
      <c r="VQR205" t="s">
        <v>330</v>
      </c>
      <c r="VQS205" t="s">
        <v>330</v>
      </c>
      <c r="VQT205" t="s">
        <v>330</v>
      </c>
      <c r="VQU205" t="s">
        <v>330</v>
      </c>
      <c r="VQV205" t="s">
        <v>330</v>
      </c>
      <c r="VQW205" t="s">
        <v>330</v>
      </c>
      <c r="VQX205" t="s">
        <v>330</v>
      </c>
      <c r="VQY205" t="s">
        <v>330</v>
      </c>
      <c r="VQZ205" t="s">
        <v>330</v>
      </c>
      <c r="VRA205" t="s">
        <v>330</v>
      </c>
      <c r="VRB205" t="s">
        <v>330</v>
      </c>
      <c r="VRC205" t="s">
        <v>330</v>
      </c>
      <c r="VRD205" t="s">
        <v>330</v>
      </c>
      <c r="VRE205" t="s">
        <v>330</v>
      </c>
      <c r="VRF205" t="s">
        <v>330</v>
      </c>
      <c r="VRG205" t="s">
        <v>330</v>
      </c>
      <c r="VRH205" t="s">
        <v>330</v>
      </c>
      <c r="VRI205" t="s">
        <v>330</v>
      </c>
      <c r="VRJ205" t="s">
        <v>330</v>
      </c>
      <c r="VRK205" t="s">
        <v>330</v>
      </c>
      <c r="VRL205" t="s">
        <v>330</v>
      </c>
      <c r="VRM205" t="s">
        <v>330</v>
      </c>
      <c r="VRN205" t="s">
        <v>330</v>
      </c>
      <c r="VRO205" t="s">
        <v>330</v>
      </c>
      <c r="VRP205" t="s">
        <v>330</v>
      </c>
      <c r="VRQ205" t="s">
        <v>330</v>
      </c>
      <c r="VRR205" t="s">
        <v>330</v>
      </c>
      <c r="VRS205" t="s">
        <v>330</v>
      </c>
      <c r="VRT205" t="s">
        <v>330</v>
      </c>
      <c r="VRU205" t="s">
        <v>330</v>
      </c>
      <c r="VRV205" t="s">
        <v>330</v>
      </c>
      <c r="VRW205" t="s">
        <v>330</v>
      </c>
      <c r="VRX205" t="s">
        <v>330</v>
      </c>
      <c r="VRY205" t="s">
        <v>330</v>
      </c>
      <c r="VRZ205" t="s">
        <v>330</v>
      </c>
      <c r="VSA205" t="s">
        <v>330</v>
      </c>
      <c r="VSB205" t="s">
        <v>330</v>
      </c>
      <c r="VSC205" t="s">
        <v>330</v>
      </c>
      <c r="VSD205" t="s">
        <v>330</v>
      </c>
      <c r="VSE205" t="s">
        <v>330</v>
      </c>
      <c r="VSF205" t="s">
        <v>330</v>
      </c>
      <c r="VSG205" t="s">
        <v>330</v>
      </c>
      <c r="VSH205" t="s">
        <v>330</v>
      </c>
      <c r="VSI205" t="s">
        <v>330</v>
      </c>
      <c r="VSJ205" t="s">
        <v>330</v>
      </c>
      <c r="VSK205" t="s">
        <v>330</v>
      </c>
      <c r="VSL205" t="s">
        <v>330</v>
      </c>
      <c r="VSM205" t="s">
        <v>330</v>
      </c>
      <c r="VSN205" t="s">
        <v>330</v>
      </c>
      <c r="VSO205" t="s">
        <v>330</v>
      </c>
      <c r="VSP205" t="s">
        <v>330</v>
      </c>
      <c r="VSQ205" t="s">
        <v>330</v>
      </c>
      <c r="VSR205" t="s">
        <v>330</v>
      </c>
      <c r="VSS205" t="s">
        <v>330</v>
      </c>
      <c r="VST205" t="s">
        <v>330</v>
      </c>
      <c r="VSU205" t="s">
        <v>330</v>
      </c>
      <c r="VSV205" t="s">
        <v>330</v>
      </c>
      <c r="VSW205" t="s">
        <v>330</v>
      </c>
      <c r="VSX205" t="s">
        <v>330</v>
      </c>
      <c r="VSY205" t="s">
        <v>330</v>
      </c>
      <c r="VSZ205" t="s">
        <v>330</v>
      </c>
      <c r="VTA205" t="s">
        <v>330</v>
      </c>
      <c r="VTB205" t="s">
        <v>330</v>
      </c>
      <c r="VTC205" t="s">
        <v>330</v>
      </c>
      <c r="VTD205" t="s">
        <v>330</v>
      </c>
      <c r="VTE205" t="s">
        <v>330</v>
      </c>
      <c r="VTF205" t="s">
        <v>330</v>
      </c>
      <c r="VTG205" t="s">
        <v>330</v>
      </c>
      <c r="VTH205" t="s">
        <v>330</v>
      </c>
      <c r="VTI205" t="s">
        <v>330</v>
      </c>
      <c r="VTJ205" t="s">
        <v>330</v>
      </c>
      <c r="VTK205" t="s">
        <v>330</v>
      </c>
      <c r="VTL205" t="s">
        <v>330</v>
      </c>
      <c r="VTM205" t="s">
        <v>330</v>
      </c>
      <c r="VTN205" t="s">
        <v>330</v>
      </c>
      <c r="VTO205" t="s">
        <v>330</v>
      </c>
      <c r="VTP205" t="s">
        <v>330</v>
      </c>
      <c r="VTQ205" t="s">
        <v>330</v>
      </c>
      <c r="VTR205" t="s">
        <v>330</v>
      </c>
      <c r="VTS205" t="s">
        <v>330</v>
      </c>
      <c r="VTT205" t="s">
        <v>330</v>
      </c>
      <c r="VTU205" t="s">
        <v>330</v>
      </c>
      <c r="VTV205" t="s">
        <v>330</v>
      </c>
      <c r="VTW205" t="s">
        <v>330</v>
      </c>
      <c r="VTX205" t="s">
        <v>330</v>
      </c>
      <c r="VTY205" t="s">
        <v>330</v>
      </c>
      <c r="VTZ205" t="s">
        <v>330</v>
      </c>
      <c r="VUA205" t="s">
        <v>330</v>
      </c>
      <c r="VUB205" t="s">
        <v>330</v>
      </c>
      <c r="VUC205" t="s">
        <v>330</v>
      </c>
      <c r="VUD205" t="s">
        <v>330</v>
      </c>
      <c r="VUE205" t="s">
        <v>330</v>
      </c>
      <c r="VUF205" t="s">
        <v>330</v>
      </c>
      <c r="VUG205" t="s">
        <v>330</v>
      </c>
      <c r="VUH205" t="s">
        <v>330</v>
      </c>
      <c r="VUI205" t="s">
        <v>330</v>
      </c>
      <c r="VUJ205" t="s">
        <v>330</v>
      </c>
      <c r="VUK205" t="s">
        <v>330</v>
      </c>
      <c r="VUL205" t="s">
        <v>330</v>
      </c>
      <c r="VUM205" t="s">
        <v>330</v>
      </c>
      <c r="VUN205" t="s">
        <v>330</v>
      </c>
      <c r="VUO205" t="s">
        <v>330</v>
      </c>
      <c r="VUP205" t="s">
        <v>330</v>
      </c>
      <c r="VUQ205" t="s">
        <v>330</v>
      </c>
      <c r="VUR205" t="s">
        <v>330</v>
      </c>
      <c r="VUS205" t="s">
        <v>330</v>
      </c>
      <c r="VUT205" t="s">
        <v>330</v>
      </c>
      <c r="VUU205" t="s">
        <v>330</v>
      </c>
      <c r="VUV205" t="s">
        <v>330</v>
      </c>
      <c r="VUW205" t="s">
        <v>330</v>
      </c>
      <c r="VUX205" t="s">
        <v>330</v>
      </c>
      <c r="VUY205" t="s">
        <v>330</v>
      </c>
      <c r="VUZ205" t="s">
        <v>330</v>
      </c>
      <c r="VVA205" t="s">
        <v>330</v>
      </c>
      <c r="VVB205" t="s">
        <v>330</v>
      </c>
      <c r="VVC205" t="s">
        <v>330</v>
      </c>
      <c r="VVD205" t="s">
        <v>330</v>
      </c>
      <c r="VVE205" t="s">
        <v>330</v>
      </c>
      <c r="VVF205" t="s">
        <v>330</v>
      </c>
      <c r="VVG205" t="s">
        <v>330</v>
      </c>
      <c r="VVH205" t="s">
        <v>330</v>
      </c>
      <c r="VVI205" t="s">
        <v>330</v>
      </c>
      <c r="VVJ205" t="s">
        <v>330</v>
      </c>
      <c r="VVK205" t="s">
        <v>330</v>
      </c>
      <c r="VVL205" t="s">
        <v>330</v>
      </c>
      <c r="VVM205" t="s">
        <v>330</v>
      </c>
      <c r="VVN205" t="s">
        <v>330</v>
      </c>
      <c r="VVO205" t="s">
        <v>330</v>
      </c>
      <c r="VVP205" t="s">
        <v>330</v>
      </c>
      <c r="VVQ205" t="s">
        <v>330</v>
      </c>
      <c r="VVR205" t="s">
        <v>330</v>
      </c>
      <c r="VVS205" t="s">
        <v>330</v>
      </c>
      <c r="VVT205" t="s">
        <v>330</v>
      </c>
      <c r="VVU205" t="s">
        <v>330</v>
      </c>
      <c r="VVV205" t="s">
        <v>330</v>
      </c>
      <c r="VVW205" t="s">
        <v>330</v>
      </c>
      <c r="VVX205" t="s">
        <v>330</v>
      </c>
      <c r="VVY205" t="s">
        <v>330</v>
      </c>
      <c r="VVZ205" t="s">
        <v>330</v>
      </c>
      <c r="VWA205" t="s">
        <v>330</v>
      </c>
      <c r="VWB205" t="s">
        <v>330</v>
      </c>
      <c r="VWC205" t="s">
        <v>330</v>
      </c>
      <c r="VWD205" t="s">
        <v>330</v>
      </c>
      <c r="VWE205" t="s">
        <v>330</v>
      </c>
      <c r="VWF205" t="s">
        <v>330</v>
      </c>
      <c r="VWG205" t="s">
        <v>330</v>
      </c>
      <c r="VWH205" t="s">
        <v>330</v>
      </c>
      <c r="VWI205" t="s">
        <v>330</v>
      </c>
      <c r="VWJ205" t="s">
        <v>330</v>
      </c>
      <c r="VWK205" t="s">
        <v>330</v>
      </c>
      <c r="VWL205" t="s">
        <v>330</v>
      </c>
      <c r="VWM205" t="s">
        <v>330</v>
      </c>
      <c r="VWN205" t="s">
        <v>330</v>
      </c>
      <c r="VWO205" t="s">
        <v>330</v>
      </c>
      <c r="VWP205" t="s">
        <v>330</v>
      </c>
      <c r="VWQ205" t="s">
        <v>330</v>
      </c>
      <c r="VWR205" t="s">
        <v>330</v>
      </c>
      <c r="VWS205" t="s">
        <v>330</v>
      </c>
      <c r="VWT205" t="s">
        <v>330</v>
      </c>
      <c r="VWU205" t="s">
        <v>330</v>
      </c>
      <c r="VWV205" t="s">
        <v>330</v>
      </c>
      <c r="VWW205" t="s">
        <v>330</v>
      </c>
      <c r="VWX205" t="s">
        <v>330</v>
      </c>
      <c r="VWY205" t="s">
        <v>330</v>
      </c>
      <c r="VWZ205" t="s">
        <v>330</v>
      </c>
      <c r="VXA205" t="s">
        <v>330</v>
      </c>
      <c r="VXB205" t="s">
        <v>330</v>
      </c>
      <c r="VXC205" t="s">
        <v>330</v>
      </c>
      <c r="VXD205" t="s">
        <v>330</v>
      </c>
      <c r="VXE205" t="s">
        <v>330</v>
      </c>
      <c r="VXF205" t="s">
        <v>330</v>
      </c>
      <c r="VXG205" t="s">
        <v>330</v>
      </c>
      <c r="VXH205" t="s">
        <v>330</v>
      </c>
      <c r="VXI205" t="s">
        <v>330</v>
      </c>
      <c r="VXJ205" t="s">
        <v>330</v>
      </c>
      <c r="VXK205" t="s">
        <v>330</v>
      </c>
      <c r="VXL205" t="s">
        <v>330</v>
      </c>
      <c r="VXM205" t="s">
        <v>330</v>
      </c>
      <c r="VXN205" t="s">
        <v>330</v>
      </c>
      <c r="VXO205" t="s">
        <v>330</v>
      </c>
      <c r="VXP205" t="s">
        <v>330</v>
      </c>
      <c r="VXQ205" t="s">
        <v>330</v>
      </c>
      <c r="VXR205" t="s">
        <v>330</v>
      </c>
      <c r="VXS205" t="s">
        <v>330</v>
      </c>
      <c r="VXT205" t="s">
        <v>330</v>
      </c>
      <c r="VXU205" t="s">
        <v>330</v>
      </c>
      <c r="VXV205" t="s">
        <v>330</v>
      </c>
      <c r="VXW205" t="s">
        <v>330</v>
      </c>
      <c r="VXX205" t="s">
        <v>330</v>
      </c>
      <c r="VXY205" t="s">
        <v>330</v>
      </c>
      <c r="VXZ205" t="s">
        <v>330</v>
      </c>
      <c r="VYA205" t="s">
        <v>330</v>
      </c>
      <c r="VYB205" t="s">
        <v>330</v>
      </c>
      <c r="VYC205" t="s">
        <v>330</v>
      </c>
      <c r="VYD205" t="s">
        <v>330</v>
      </c>
      <c r="VYE205" t="s">
        <v>330</v>
      </c>
      <c r="VYF205" t="s">
        <v>330</v>
      </c>
      <c r="VYG205" t="s">
        <v>330</v>
      </c>
      <c r="VYH205" t="s">
        <v>330</v>
      </c>
      <c r="VYI205" t="s">
        <v>330</v>
      </c>
      <c r="VYJ205" t="s">
        <v>330</v>
      </c>
      <c r="VYK205" t="s">
        <v>330</v>
      </c>
      <c r="VYL205" t="s">
        <v>330</v>
      </c>
      <c r="VYM205" t="s">
        <v>330</v>
      </c>
      <c r="VYN205" t="s">
        <v>330</v>
      </c>
      <c r="VYO205" t="s">
        <v>330</v>
      </c>
      <c r="VYP205" t="s">
        <v>330</v>
      </c>
      <c r="VYQ205" t="s">
        <v>330</v>
      </c>
      <c r="VYR205" t="s">
        <v>330</v>
      </c>
      <c r="VYS205" t="s">
        <v>330</v>
      </c>
      <c r="VYT205" t="s">
        <v>330</v>
      </c>
      <c r="VYU205" t="s">
        <v>330</v>
      </c>
      <c r="VYV205" t="s">
        <v>330</v>
      </c>
      <c r="VYW205" t="s">
        <v>330</v>
      </c>
      <c r="VYX205" t="s">
        <v>330</v>
      </c>
      <c r="VYY205" t="s">
        <v>330</v>
      </c>
      <c r="VYZ205" t="s">
        <v>330</v>
      </c>
      <c r="VZA205" t="s">
        <v>330</v>
      </c>
      <c r="VZB205" t="s">
        <v>330</v>
      </c>
      <c r="VZC205" t="s">
        <v>330</v>
      </c>
      <c r="VZD205" t="s">
        <v>330</v>
      </c>
      <c r="VZE205" t="s">
        <v>330</v>
      </c>
      <c r="VZF205" t="s">
        <v>330</v>
      </c>
      <c r="VZG205" t="s">
        <v>330</v>
      </c>
      <c r="VZH205" t="s">
        <v>330</v>
      </c>
      <c r="VZI205" t="s">
        <v>330</v>
      </c>
      <c r="VZJ205" t="s">
        <v>330</v>
      </c>
      <c r="VZK205" t="s">
        <v>330</v>
      </c>
      <c r="VZL205" t="s">
        <v>330</v>
      </c>
      <c r="VZM205" t="s">
        <v>330</v>
      </c>
      <c r="VZN205" t="s">
        <v>330</v>
      </c>
      <c r="VZO205" t="s">
        <v>330</v>
      </c>
      <c r="VZP205" t="s">
        <v>330</v>
      </c>
      <c r="VZQ205" t="s">
        <v>330</v>
      </c>
      <c r="VZR205" t="s">
        <v>330</v>
      </c>
      <c r="VZS205" t="s">
        <v>330</v>
      </c>
      <c r="VZT205" t="s">
        <v>330</v>
      </c>
      <c r="VZU205" t="s">
        <v>330</v>
      </c>
      <c r="VZV205" t="s">
        <v>330</v>
      </c>
      <c r="VZW205" t="s">
        <v>330</v>
      </c>
      <c r="VZX205" t="s">
        <v>330</v>
      </c>
      <c r="VZY205" t="s">
        <v>330</v>
      </c>
      <c r="VZZ205" t="s">
        <v>330</v>
      </c>
      <c r="WAA205" t="s">
        <v>330</v>
      </c>
      <c r="WAB205" t="s">
        <v>330</v>
      </c>
      <c r="WAC205" t="s">
        <v>330</v>
      </c>
      <c r="WAD205" t="s">
        <v>330</v>
      </c>
      <c r="WAE205" t="s">
        <v>330</v>
      </c>
      <c r="WAF205" t="s">
        <v>330</v>
      </c>
      <c r="WAG205" t="s">
        <v>330</v>
      </c>
      <c r="WAH205" t="s">
        <v>330</v>
      </c>
      <c r="WAI205" t="s">
        <v>330</v>
      </c>
      <c r="WAJ205" t="s">
        <v>330</v>
      </c>
      <c r="WAK205" t="s">
        <v>330</v>
      </c>
      <c r="WAL205" t="s">
        <v>330</v>
      </c>
      <c r="WAM205" t="s">
        <v>330</v>
      </c>
      <c r="WAN205" t="s">
        <v>330</v>
      </c>
      <c r="WAO205" t="s">
        <v>330</v>
      </c>
      <c r="WAP205" t="s">
        <v>330</v>
      </c>
      <c r="WAQ205" t="s">
        <v>330</v>
      </c>
      <c r="WAR205" t="s">
        <v>330</v>
      </c>
      <c r="WAS205" t="s">
        <v>330</v>
      </c>
      <c r="WAT205" t="s">
        <v>330</v>
      </c>
      <c r="WAU205" t="s">
        <v>330</v>
      </c>
      <c r="WAV205" t="s">
        <v>330</v>
      </c>
      <c r="WAW205" t="s">
        <v>330</v>
      </c>
      <c r="WAX205" t="s">
        <v>330</v>
      </c>
      <c r="WAY205" t="s">
        <v>330</v>
      </c>
      <c r="WAZ205" t="s">
        <v>330</v>
      </c>
      <c r="WBA205" t="s">
        <v>330</v>
      </c>
      <c r="WBB205" t="s">
        <v>330</v>
      </c>
      <c r="WBC205" t="s">
        <v>330</v>
      </c>
      <c r="WBD205" t="s">
        <v>330</v>
      </c>
      <c r="WBE205" t="s">
        <v>330</v>
      </c>
      <c r="WBF205" t="s">
        <v>330</v>
      </c>
      <c r="WBG205" t="s">
        <v>330</v>
      </c>
      <c r="WBH205" t="s">
        <v>330</v>
      </c>
      <c r="WBI205" t="s">
        <v>330</v>
      </c>
      <c r="WBJ205" t="s">
        <v>330</v>
      </c>
      <c r="WBK205" t="s">
        <v>330</v>
      </c>
      <c r="WBL205" t="s">
        <v>330</v>
      </c>
      <c r="WBM205" t="s">
        <v>330</v>
      </c>
      <c r="WBN205" t="s">
        <v>330</v>
      </c>
      <c r="WBO205" t="s">
        <v>330</v>
      </c>
      <c r="WBP205" t="s">
        <v>330</v>
      </c>
      <c r="WBQ205" t="s">
        <v>330</v>
      </c>
      <c r="WBR205" t="s">
        <v>330</v>
      </c>
      <c r="WBS205" t="s">
        <v>330</v>
      </c>
      <c r="WBT205" t="s">
        <v>330</v>
      </c>
      <c r="WBU205" t="s">
        <v>330</v>
      </c>
      <c r="WBV205" t="s">
        <v>330</v>
      </c>
      <c r="WBW205" t="s">
        <v>330</v>
      </c>
      <c r="WBX205" t="s">
        <v>330</v>
      </c>
      <c r="WBY205" t="s">
        <v>330</v>
      </c>
      <c r="WBZ205" t="s">
        <v>330</v>
      </c>
      <c r="WCA205" t="s">
        <v>330</v>
      </c>
      <c r="WCB205" t="s">
        <v>330</v>
      </c>
      <c r="WCC205" t="s">
        <v>330</v>
      </c>
      <c r="WCD205" t="s">
        <v>330</v>
      </c>
      <c r="WCE205" t="s">
        <v>330</v>
      </c>
      <c r="WCF205" t="s">
        <v>330</v>
      </c>
      <c r="WCG205" t="s">
        <v>330</v>
      </c>
      <c r="WCH205" t="s">
        <v>330</v>
      </c>
      <c r="WCI205" t="s">
        <v>330</v>
      </c>
      <c r="WCJ205" t="s">
        <v>330</v>
      </c>
      <c r="WCK205" t="s">
        <v>330</v>
      </c>
      <c r="WCL205" t="s">
        <v>330</v>
      </c>
      <c r="WCM205" t="s">
        <v>330</v>
      </c>
      <c r="WCN205" t="s">
        <v>330</v>
      </c>
      <c r="WCO205" t="s">
        <v>330</v>
      </c>
      <c r="WCP205" t="s">
        <v>330</v>
      </c>
      <c r="WCQ205" t="s">
        <v>330</v>
      </c>
      <c r="WCR205" t="s">
        <v>330</v>
      </c>
      <c r="WCS205" t="s">
        <v>330</v>
      </c>
      <c r="WCT205" t="s">
        <v>330</v>
      </c>
      <c r="WCU205" t="s">
        <v>330</v>
      </c>
      <c r="WCV205" t="s">
        <v>330</v>
      </c>
      <c r="WCW205" t="s">
        <v>330</v>
      </c>
      <c r="WCX205" t="s">
        <v>330</v>
      </c>
      <c r="WCY205" t="s">
        <v>330</v>
      </c>
      <c r="WCZ205" t="s">
        <v>330</v>
      </c>
      <c r="WDA205" t="s">
        <v>330</v>
      </c>
      <c r="WDB205" t="s">
        <v>330</v>
      </c>
      <c r="WDC205" t="s">
        <v>330</v>
      </c>
      <c r="WDD205" t="s">
        <v>330</v>
      </c>
      <c r="WDE205" t="s">
        <v>330</v>
      </c>
      <c r="WDF205" t="s">
        <v>330</v>
      </c>
      <c r="WDG205" t="s">
        <v>330</v>
      </c>
      <c r="WDH205" t="s">
        <v>330</v>
      </c>
      <c r="WDI205" t="s">
        <v>330</v>
      </c>
      <c r="WDJ205" t="s">
        <v>330</v>
      </c>
      <c r="WDK205" t="s">
        <v>330</v>
      </c>
      <c r="WDL205" t="s">
        <v>330</v>
      </c>
      <c r="WDM205" t="s">
        <v>330</v>
      </c>
      <c r="WDN205" t="s">
        <v>330</v>
      </c>
      <c r="WDO205" t="s">
        <v>330</v>
      </c>
      <c r="WDP205" t="s">
        <v>330</v>
      </c>
      <c r="WDQ205" t="s">
        <v>330</v>
      </c>
      <c r="WDR205" t="s">
        <v>330</v>
      </c>
      <c r="WDS205" t="s">
        <v>330</v>
      </c>
      <c r="WDT205" t="s">
        <v>330</v>
      </c>
      <c r="WDU205" t="s">
        <v>330</v>
      </c>
      <c r="WDV205" t="s">
        <v>330</v>
      </c>
      <c r="WDW205" t="s">
        <v>330</v>
      </c>
      <c r="WDX205" t="s">
        <v>330</v>
      </c>
      <c r="WDY205" t="s">
        <v>330</v>
      </c>
      <c r="WDZ205" t="s">
        <v>330</v>
      </c>
      <c r="WEA205" t="s">
        <v>330</v>
      </c>
      <c r="WEB205" t="s">
        <v>330</v>
      </c>
      <c r="WEC205" t="s">
        <v>330</v>
      </c>
      <c r="WED205" t="s">
        <v>330</v>
      </c>
      <c r="WEE205" t="s">
        <v>330</v>
      </c>
      <c r="WEF205" t="s">
        <v>330</v>
      </c>
      <c r="WEG205" t="s">
        <v>330</v>
      </c>
      <c r="WEH205" t="s">
        <v>330</v>
      </c>
      <c r="WEI205" t="s">
        <v>330</v>
      </c>
      <c r="WEJ205" t="s">
        <v>330</v>
      </c>
      <c r="WEK205" t="s">
        <v>330</v>
      </c>
      <c r="WEL205" t="s">
        <v>330</v>
      </c>
      <c r="WEM205" t="s">
        <v>330</v>
      </c>
      <c r="WEN205" t="s">
        <v>330</v>
      </c>
      <c r="WEO205" t="s">
        <v>330</v>
      </c>
      <c r="WEP205" t="s">
        <v>330</v>
      </c>
      <c r="WEQ205" t="s">
        <v>330</v>
      </c>
      <c r="WER205" t="s">
        <v>330</v>
      </c>
      <c r="WES205" t="s">
        <v>330</v>
      </c>
      <c r="WET205" t="s">
        <v>330</v>
      </c>
      <c r="WEU205" t="s">
        <v>330</v>
      </c>
      <c r="WEV205" t="s">
        <v>330</v>
      </c>
      <c r="WEW205" t="s">
        <v>330</v>
      </c>
      <c r="WEX205" t="s">
        <v>330</v>
      </c>
      <c r="WEY205" t="s">
        <v>330</v>
      </c>
      <c r="WEZ205" t="s">
        <v>330</v>
      </c>
      <c r="WFA205" t="s">
        <v>330</v>
      </c>
      <c r="WFB205" t="s">
        <v>330</v>
      </c>
      <c r="WFC205" t="s">
        <v>330</v>
      </c>
      <c r="WFD205" t="s">
        <v>330</v>
      </c>
      <c r="WFE205" t="s">
        <v>330</v>
      </c>
      <c r="WFF205" t="s">
        <v>330</v>
      </c>
      <c r="WFG205" t="s">
        <v>330</v>
      </c>
      <c r="WFH205" t="s">
        <v>330</v>
      </c>
      <c r="WFI205" t="s">
        <v>330</v>
      </c>
      <c r="WFJ205" t="s">
        <v>330</v>
      </c>
      <c r="WFK205" t="s">
        <v>330</v>
      </c>
      <c r="WFL205" t="s">
        <v>330</v>
      </c>
      <c r="WFM205" t="s">
        <v>330</v>
      </c>
      <c r="WFN205" t="s">
        <v>330</v>
      </c>
      <c r="WFO205" t="s">
        <v>330</v>
      </c>
      <c r="WFP205" t="s">
        <v>330</v>
      </c>
      <c r="WFQ205" t="s">
        <v>330</v>
      </c>
      <c r="WFR205" t="s">
        <v>330</v>
      </c>
      <c r="WFS205" t="s">
        <v>330</v>
      </c>
      <c r="WFT205" t="s">
        <v>330</v>
      </c>
      <c r="WFU205" t="s">
        <v>330</v>
      </c>
      <c r="WFV205" t="s">
        <v>330</v>
      </c>
      <c r="WFW205" t="s">
        <v>330</v>
      </c>
      <c r="WFX205" t="s">
        <v>330</v>
      </c>
      <c r="WFY205" t="s">
        <v>330</v>
      </c>
      <c r="WFZ205" t="s">
        <v>330</v>
      </c>
      <c r="WGA205" t="s">
        <v>330</v>
      </c>
      <c r="WGB205" t="s">
        <v>330</v>
      </c>
      <c r="WGC205" t="s">
        <v>330</v>
      </c>
      <c r="WGD205" t="s">
        <v>330</v>
      </c>
      <c r="WGE205" t="s">
        <v>330</v>
      </c>
      <c r="WGF205" t="s">
        <v>330</v>
      </c>
      <c r="WGG205" t="s">
        <v>330</v>
      </c>
      <c r="WGH205" t="s">
        <v>330</v>
      </c>
      <c r="WGI205" t="s">
        <v>330</v>
      </c>
      <c r="WGJ205" t="s">
        <v>330</v>
      </c>
      <c r="WGK205" t="s">
        <v>330</v>
      </c>
      <c r="WGL205" t="s">
        <v>330</v>
      </c>
      <c r="WGM205" t="s">
        <v>330</v>
      </c>
      <c r="WGN205" t="s">
        <v>330</v>
      </c>
      <c r="WGO205" t="s">
        <v>330</v>
      </c>
      <c r="WGP205" t="s">
        <v>330</v>
      </c>
      <c r="WGQ205" t="s">
        <v>330</v>
      </c>
      <c r="WGR205" t="s">
        <v>330</v>
      </c>
      <c r="WGS205" t="s">
        <v>330</v>
      </c>
      <c r="WGT205" t="s">
        <v>330</v>
      </c>
      <c r="WGU205" t="s">
        <v>330</v>
      </c>
      <c r="WGV205" t="s">
        <v>330</v>
      </c>
      <c r="WGW205" t="s">
        <v>330</v>
      </c>
      <c r="WGX205" t="s">
        <v>330</v>
      </c>
      <c r="WGY205" t="s">
        <v>330</v>
      </c>
      <c r="WGZ205" t="s">
        <v>330</v>
      </c>
      <c r="WHA205" t="s">
        <v>330</v>
      </c>
      <c r="WHB205" t="s">
        <v>330</v>
      </c>
      <c r="WHC205" t="s">
        <v>330</v>
      </c>
      <c r="WHD205" t="s">
        <v>330</v>
      </c>
      <c r="WHE205" t="s">
        <v>330</v>
      </c>
      <c r="WHF205" t="s">
        <v>330</v>
      </c>
      <c r="WHG205" t="s">
        <v>330</v>
      </c>
      <c r="WHH205" t="s">
        <v>330</v>
      </c>
      <c r="WHI205" t="s">
        <v>330</v>
      </c>
      <c r="WHJ205" t="s">
        <v>330</v>
      </c>
      <c r="WHK205" t="s">
        <v>330</v>
      </c>
      <c r="WHL205" t="s">
        <v>330</v>
      </c>
      <c r="WHM205" t="s">
        <v>330</v>
      </c>
      <c r="WHN205" t="s">
        <v>330</v>
      </c>
      <c r="WHO205" t="s">
        <v>330</v>
      </c>
      <c r="WHP205" t="s">
        <v>330</v>
      </c>
      <c r="WHQ205" t="s">
        <v>330</v>
      </c>
      <c r="WHR205" t="s">
        <v>330</v>
      </c>
      <c r="WHS205" t="s">
        <v>330</v>
      </c>
      <c r="WHT205" t="s">
        <v>330</v>
      </c>
      <c r="WHU205" t="s">
        <v>330</v>
      </c>
      <c r="WHV205" t="s">
        <v>330</v>
      </c>
      <c r="WHW205" t="s">
        <v>330</v>
      </c>
      <c r="WHX205" t="s">
        <v>330</v>
      </c>
      <c r="WHY205" t="s">
        <v>330</v>
      </c>
      <c r="WHZ205" t="s">
        <v>330</v>
      </c>
      <c r="WIA205" t="s">
        <v>330</v>
      </c>
      <c r="WIB205" t="s">
        <v>330</v>
      </c>
      <c r="WIC205" t="s">
        <v>330</v>
      </c>
      <c r="WID205" t="s">
        <v>330</v>
      </c>
      <c r="WIE205" t="s">
        <v>330</v>
      </c>
      <c r="WIF205" t="s">
        <v>330</v>
      </c>
      <c r="WIG205" t="s">
        <v>330</v>
      </c>
      <c r="WIH205" t="s">
        <v>330</v>
      </c>
      <c r="WII205" t="s">
        <v>330</v>
      </c>
      <c r="WIJ205" t="s">
        <v>330</v>
      </c>
      <c r="WIK205" t="s">
        <v>330</v>
      </c>
      <c r="WIL205" t="s">
        <v>330</v>
      </c>
      <c r="WIM205" t="s">
        <v>330</v>
      </c>
      <c r="WIN205" t="s">
        <v>330</v>
      </c>
      <c r="WIO205" t="s">
        <v>330</v>
      </c>
      <c r="WIP205" t="s">
        <v>330</v>
      </c>
      <c r="WIQ205" t="s">
        <v>330</v>
      </c>
      <c r="WIR205" t="s">
        <v>330</v>
      </c>
      <c r="WIS205" t="s">
        <v>330</v>
      </c>
      <c r="WIT205" t="s">
        <v>330</v>
      </c>
      <c r="WIU205" t="s">
        <v>330</v>
      </c>
      <c r="WIV205" t="s">
        <v>330</v>
      </c>
      <c r="WIW205" t="s">
        <v>330</v>
      </c>
      <c r="WIX205" t="s">
        <v>330</v>
      </c>
      <c r="WIY205" t="s">
        <v>330</v>
      </c>
      <c r="WIZ205" t="s">
        <v>330</v>
      </c>
      <c r="WJA205" t="s">
        <v>330</v>
      </c>
      <c r="WJB205" t="s">
        <v>330</v>
      </c>
      <c r="WJC205" t="s">
        <v>330</v>
      </c>
      <c r="WJD205" t="s">
        <v>330</v>
      </c>
      <c r="WJE205" t="s">
        <v>330</v>
      </c>
      <c r="WJF205" t="s">
        <v>330</v>
      </c>
      <c r="WJG205" t="s">
        <v>330</v>
      </c>
      <c r="WJH205" t="s">
        <v>330</v>
      </c>
      <c r="WJI205" t="s">
        <v>330</v>
      </c>
      <c r="WJJ205" t="s">
        <v>330</v>
      </c>
      <c r="WJK205" t="s">
        <v>330</v>
      </c>
      <c r="WJL205" t="s">
        <v>330</v>
      </c>
      <c r="WJM205" t="s">
        <v>330</v>
      </c>
      <c r="WJN205" t="s">
        <v>330</v>
      </c>
      <c r="WJO205" t="s">
        <v>330</v>
      </c>
      <c r="WJP205" t="s">
        <v>330</v>
      </c>
      <c r="WJQ205" t="s">
        <v>330</v>
      </c>
      <c r="WJR205" t="s">
        <v>330</v>
      </c>
      <c r="WJS205" t="s">
        <v>330</v>
      </c>
      <c r="WJT205" t="s">
        <v>330</v>
      </c>
      <c r="WJU205" t="s">
        <v>330</v>
      </c>
      <c r="WJV205" t="s">
        <v>330</v>
      </c>
      <c r="WJW205" t="s">
        <v>330</v>
      </c>
      <c r="WJX205" t="s">
        <v>330</v>
      </c>
      <c r="WJY205" t="s">
        <v>330</v>
      </c>
      <c r="WJZ205" t="s">
        <v>330</v>
      </c>
      <c r="WKA205" t="s">
        <v>330</v>
      </c>
      <c r="WKB205" t="s">
        <v>330</v>
      </c>
      <c r="WKC205" t="s">
        <v>330</v>
      </c>
      <c r="WKD205" t="s">
        <v>330</v>
      </c>
      <c r="WKE205" t="s">
        <v>330</v>
      </c>
      <c r="WKF205" t="s">
        <v>330</v>
      </c>
      <c r="WKG205" t="s">
        <v>330</v>
      </c>
      <c r="WKH205" t="s">
        <v>330</v>
      </c>
      <c r="WKI205" t="s">
        <v>330</v>
      </c>
      <c r="WKJ205" t="s">
        <v>330</v>
      </c>
      <c r="WKK205" t="s">
        <v>330</v>
      </c>
      <c r="WKL205" t="s">
        <v>330</v>
      </c>
      <c r="WKM205" t="s">
        <v>330</v>
      </c>
      <c r="WKN205" t="s">
        <v>330</v>
      </c>
      <c r="WKO205" t="s">
        <v>330</v>
      </c>
      <c r="WKP205" t="s">
        <v>330</v>
      </c>
      <c r="WKQ205" t="s">
        <v>330</v>
      </c>
      <c r="WKR205" t="s">
        <v>330</v>
      </c>
      <c r="WKS205" t="s">
        <v>330</v>
      </c>
      <c r="WKT205" t="s">
        <v>330</v>
      </c>
      <c r="WKU205" t="s">
        <v>330</v>
      </c>
      <c r="WKV205" t="s">
        <v>330</v>
      </c>
      <c r="WKW205" t="s">
        <v>330</v>
      </c>
      <c r="WKX205" t="s">
        <v>330</v>
      </c>
      <c r="WKY205" t="s">
        <v>330</v>
      </c>
      <c r="WKZ205" t="s">
        <v>330</v>
      </c>
      <c r="WLA205" t="s">
        <v>330</v>
      </c>
      <c r="WLB205" t="s">
        <v>330</v>
      </c>
      <c r="WLC205" t="s">
        <v>330</v>
      </c>
      <c r="WLD205" t="s">
        <v>330</v>
      </c>
      <c r="WLE205" t="s">
        <v>330</v>
      </c>
      <c r="WLF205" t="s">
        <v>330</v>
      </c>
      <c r="WLG205" t="s">
        <v>330</v>
      </c>
      <c r="WLH205" t="s">
        <v>330</v>
      </c>
      <c r="WLI205" t="s">
        <v>330</v>
      </c>
      <c r="WLJ205" t="s">
        <v>330</v>
      </c>
      <c r="WLK205" t="s">
        <v>330</v>
      </c>
      <c r="WLL205" t="s">
        <v>330</v>
      </c>
      <c r="WLM205" t="s">
        <v>330</v>
      </c>
      <c r="WLN205" t="s">
        <v>330</v>
      </c>
      <c r="WLO205" t="s">
        <v>330</v>
      </c>
      <c r="WLP205" t="s">
        <v>330</v>
      </c>
      <c r="WLQ205" t="s">
        <v>330</v>
      </c>
      <c r="WLR205" t="s">
        <v>330</v>
      </c>
      <c r="WLS205" t="s">
        <v>330</v>
      </c>
      <c r="WLT205" t="s">
        <v>330</v>
      </c>
      <c r="WLU205" t="s">
        <v>330</v>
      </c>
      <c r="WLV205" t="s">
        <v>330</v>
      </c>
      <c r="WLW205" t="s">
        <v>330</v>
      </c>
      <c r="WLX205" t="s">
        <v>330</v>
      </c>
      <c r="WLY205" t="s">
        <v>330</v>
      </c>
      <c r="WLZ205" t="s">
        <v>330</v>
      </c>
      <c r="WMA205" t="s">
        <v>330</v>
      </c>
      <c r="WMB205" t="s">
        <v>330</v>
      </c>
      <c r="WMC205" t="s">
        <v>330</v>
      </c>
      <c r="WMD205" t="s">
        <v>330</v>
      </c>
      <c r="WME205" t="s">
        <v>330</v>
      </c>
      <c r="WMF205" t="s">
        <v>330</v>
      </c>
      <c r="WMG205" t="s">
        <v>330</v>
      </c>
      <c r="WMH205" t="s">
        <v>330</v>
      </c>
      <c r="WMI205" t="s">
        <v>330</v>
      </c>
      <c r="WMJ205" t="s">
        <v>330</v>
      </c>
      <c r="WMK205" t="s">
        <v>330</v>
      </c>
      <c r="WML205" t="s">
        <v>330</v>
      </c>
      <c r="WMM205" t="s">
        <v>330</v>
      </c>
      <c r="WMN205" t="s">
        <v>330</v>
      </c>
      <c r="WMO205" t="s">
        <v>330</v>
      </c>
      <c r="WMP205" t="s">
        <v>330</v>
      </c>
      <c r="WMQ205" t="s">
        <v>330</v>
      </c>
      <c r="WMR205" t="s">
        <v>330</v>
      </c>
      <c r="WMS205" t="s">
        <v>330</v>
      </c>
      <c r="WMT205" t="s">
        <v>330</v>
      </c>
      <c r="WMU205" t="s">
        <v>330</v>
      </c>
      <c r="WMV205" t="s">
        <v>330</v>
      </c>
      <c r="WMW205" t="s">
        <v>330</v>
      </c>
      <c r="WMX205" t="s">
        <v>330</v>
      </c>
      <c r="WMY205" t="s">
        <v>330</v>
      </c>
      <c r="WMZ205" t="s">
        <v>330</v>
      </c>
      <c r="WNA205" t="s">
        <v>330</v>
      </c>
      <c r="WNB205" t="s">
        <v>330</v>
      </c>
      <c r="WNC205" t="s">
        <v>330</v>
      </c>
      <c r="WND205" t="s">
        <v>330</v>
      </c>
      <c r="WNE205" t="s">
        <v>330</v>
      </c>
      <c r="WNF205" t="s">
        <v>330</v>
      </c>
      <c r="WNG205" t="s">
        <v>330</v>
      </c>
      <c r="WNH205" t="s">
        <v>330</v>
      </c>
      <c r="WNI205" t="s">
        <v>330</v>
      </c>
      <c r="WNJ205" t="s">
        <v>330</v>
      </c>
      <c r="WNK205" t="s">
        <v>330</v>
      </c>
      <c r="WNL205" t="s">
        <v>330</v>
      </c>
      <c r="WNM205" t="s">
        <v>330</v>
      </c>
      <c r="WNN205" t="s">
        <v>330</v>
      </c>
      <c r="WNO205" t="s">
        <v>330</v>
      </c>
      <c r="WNP205" t="s">
        <v>330</v>
      </c>
      <c r="WNQ205" t="s">
        <v>330</v>
      </c>
      <c r="WNR205" t="s">
        <v>330</v>
      </c>
      <c r="WNS205" t="s">
        <v>330</v>
      </c>
      <c r="WNT205" t="s">
        <v>330</v>
      </c>
      <c r="WNU205" t="s">
        <v>330</v>
      </c>
      <c r="WNV205" t="s">
        <v>330</v>
      </c>
      <c r="WNW205" t="s">
        <v>330</v>
      </c>
      <c r="WNX205" t="s">
        <v>330</v>
      </c>
      <c r="WNY205" t="s">
        <v>330</v>
      </c>
      <c r="WNZ205" t="s">
        <v>330</v>
      </c>
      <c r="WOA205" t="s">
        <v>330</v>
      </c>
      <c r="WOB205" t="s">
        <v>330</v>
      </c>
      <c r="WOC205" t="s">
        <v>330</v>
      </c>
      <c r="WOD205" t="s">
        <v>330</v>
      </c>
      <c r="WOE205" t="s">
        <v>330</v>
      </c>
      <c r="WOF205" t="s">
        <v>330</v>
      </c>
      <c r="WOG205" t="s">
        <v>330</v>
      </c>
      <c r="WOH205" t="s">
        <v>330</v>
      </c>
      <c r="WOI205" t="s">
        <v>330</v>
      </c>
      <c r="WOJ205" t="s">
        <v>330</v>
      </c>
      <c r="WOK205" t="s">
        <v>330</v>
      </c>
      <c r="WOL205" t="s">
        <v>330</v>
      </c>
      <c r="WOM205" t="s">
        <v>330</v>
      </c>
      <c r="WON205" t="s">
        <v>330</v>
      </c>
      <c r="WOO205" t="s">
        <v>330</v>
      </c>
      <c r="WOP205" t="s">
        <v>330</v>
      </c>
      <c r="WOQ205" t="s">
        <v>330</v>
      </c>
      <c r="WOR205" t="s">
        <v>330</v>
      </c>
      <c r="WOS205" t="s">
        <v>330</v>
      </c>
      <c r="WOT205" t="s">
        <v>330</v>
      </c>
      <c r="WOU205" t="s">
        <v>330</v>
      </c>
      <c r="WOV205" t="s">
        <v>330</v>
      </c>
      <c r="WOW205" t="s">
        <v>330</v>
      </c>
      <c r="WOX205" t="s">
        <v>330</v>
      </c>
      <c r="WOY205" t="s">
        <v>330</v>
      </c>
      <c r="WOZ205" t="s">
        <v>330</v>
      </c>
      <c r="WPA205" t="s">
        <v>330</v>
      </c>
      <c r="WPB205" t="s">
        <v>330</v>
      </c>
      <c r="WPC205" t="s">
        <v>330</v>
      </c>
      <c r="WPD205" t="s">
        <v>330</v>
      </c>
      <c r="WPE205" t="s">
        <v>330</v>
      </c>
      <c r="WPF205" t="s">
        <v>330</v>
      </c>
      <c r="WPG205" t="s">
        <v>330</v>
      </c>
      <c r="WPH205" t="s">
        <v>330</v>
      </c>
      <c r="WPI205" t="s">
        <v>330</v>
      </c>
      <c r="WPJ205" t="s">
        <v>330</v>
      </c>
      <c r="WPK205" t="s">
        <v>330</v>
      </c>
      <c r="WPL205" t="s">
        <v>330</v>
      </c>
      <c r="WPM205" t="s">
        <v>330</v>
      </c>
      <c r="WPN205" t="s">
        <v>330</v>
      </c>
      <c r="WPO205" t="s">
        <v>330</v>
      </c>
      <c r="WPP205" t="s">
        <v>330</v>
      </c>
      <c r="WPQ205" t="s">
        <v>330</v>
      </c>
      <c r="WPR205" t="s">
        <v>330</v>
      </c>
      <c r="WPS205" t="s">
        <v>330</v>
      </c>
      <c r="WPT205" t="s">
        <v>330</v>
      </c>
      <c r="WPU205" t="s">
        <v>330</v>
      </c>
      <c r="WPV205" t="s">
        <v>330</v>
      </c>
      <c r="WPW205" t="s">
        <v>330</v>
      </c>
      <c r="WPX205" t="s">
        <v>330</v>
      </c>
      <c r="WPY205" t="s">
        <v>330</v>
      </c>
      <c r="WPZ205" t="s">
        <v>330</v>
      </c>
      <c r="WQA205" t="s">
        <v>330</v>
      </c>
      <c r="WQB205" t="s">
        <v>330</v>
      </c>
      <c r="WQC205" t="s">
        <v>330</v>
      </c>
      <c r="WQD205" t="s">
        <v>330</v>
      </c>
      <c r="WQE205" t="s">
        <v>330</v>
      </c>
      <c r="WQF205" t="s">
        <v>330</v>
      </c>
      <c r="WQG205" t="s">
        <v>330</v>
      </c>
      <c r="WQH205" t="s">
        <v>330</v>
      </c>
      <c r="WQI205" t="s">
        <v>330</v>
      </c>
      <c r="WQJ205" t="s">
        <v>330</v>
      </c>
      <c r="WQK205" t="s">
        <v>330</v>
      </c>
      <c r="WQL205" t="s">
        <v>330</v>
      </c>
      <c r="WQM205" t="s">
        <v>330</v>
      </c>
      <c r="WQN205" t="s">
        <v>330</v>
      </c>
      <c r="WQO205" t="s">
        <v>330</v>
      </c>
      <c r="WQP205" t="s">
        <v>330</v>
      </c>
      <c r="WQQ205" t="s">
        <v>330</v>
      </c>
      <c r="WQR205" t="s">
        <v>330</v>
      </c>
      <c r="WQS205" t="s">
        <v>330</v>
      </c>
      <c r="WQT205" t="s">
        <v>330</v>
      </c>
      <c r="WQU205" t="s">
        <v>330</v>
      </c>
      <c r="WQV205" t="s">
        <v>330</v>
      </c>
      <c r="WQW205" t="s">
        <v>330</v>
      </c>
      <c r="WQX205" t="s">
        <v>330</v>
      </c>
      <c r="WQY205" t="s">
        <v>330</v>
      </c>
      <c r="WQZ205" t="s">
        <v>330</v>
      </c>
      <c r="WRA205" t="s">
        <v>330</v>
      </c>
      <c r="WRB205" t="s">
        <v>330</v>
      </c>
      <c r="WRC205" t="s">
        <v>330</v>
      </c>
      <c r="WRD205" t="s">
        <v>330</v>
      </c>
      <c r="WRE205" t="s">
        <v>330</v>
      </c>
      <c r="WRF205" t="s">
        <v>330</v>
      </c>
      <c r="WRG205" t="s">
        <v>330</v>
      </c>
      <c r="WRH205" t="s">
        <v>330</v>
      </c>
      <c r="WRI205" t="s">
        <v>330</v>
      </c>
      <c r="WRJ205" t="s">
        <v>330</v>
      </c>
      <c r="WRK205" t="s">
        <v>330</v>
      </c>
      <c r="WRL205" t="s">
        <v>330</v>
      </c>
      <c r="WRM205" t="s">
        <v>330</v>
      </c>
      <c r="WRN205" t="s">
        <v>330</v>
      </c>
      <c r="WRO205" t="s">
        <v>330</v>
      </c>
      <c r="WRP205" t="s">
        <v>330</v>
      </c>
      <c r="WRQ205" t="s">
        <v>330</v>
      </c>
      <c r="WRR205" t="s">
        <v>330</v>
      </c>
      <c r="WRS205" t="s">
        <v>330</v>
      </c>
      <c r="WRT205" t="s">
        <v>330</v>
      </c>
      <c r="WRU205" t="s">
        <v>330</v>
      </c>
      <c r="WRV205" t="s">
        <v>330</v>
      </c>
      <c r="WRW205" t="s">
        <v>330</v>
      </c>
      <c r="WRX205" t="s">
        <v>330</v>
      </c>
      <c r="WRY205" t="s">
        <v>330</v>
      </c>
      <c r="WRZ205" t="s">
        <v>330</v>
      </c>
      <c r="WSA205" t="s">
        <v>330</v>
      </c>
      <c r="WSB205" t="s">
        <v>330</v>
      </c>
      <c r="WSC205" t="s">
        <v>330</v>
      </c>
      <c r="WSD205" t="s">
        <v>330</v>
      </c>
      <c r="WSE205" t="s">
        <v>330</v>
      </c>
      <c r="WSF205" t="s">
        <v>330</v>
      </c>
      <c r="WSG205" t="s">
        <v>330</v>
      </c>
      <c r="WSH205" t="s">
        <v>330</v>
      </c>
      <c r="WSI205" t="s">
        <v>330</v>
      </c>
      <c r="WSJ205" t="s">
        <v>330</v>
      </c>
      <c r="WSK205" t="s">
        <v>330</v>
      </c>
      <c r="WSL205" t="s">
        <v>330</v>
      </c>
      <c r="WSM205" t="s">
        <v>330</v>
      </c>
      <c r="WSN205" t="s">
        <v>330</v>
      </c>
      <c r="WSO205" t="s">
        <v>330</v>
      </c>
      <c r="WSP205" t="s">
        <v>330</v>
      </c>
      <c r="WSQ205" t="s">
        <v>330</v>
      </c>
      <c r="WSR205" t="s">
        <v>330</v>
      </c>
      <c r="WSS205" t="s">
        <v>330</v>
      </c>
      <c r="WST205" t="s">
        <v>330</v>
      </c>
      <c r="WSU205" t="s">
        <v>330</v>
      </c>
      <c r="WSV205" t="s">
        <v>330</v>
      </c>
      <c r="WSW205" t="s">
        <v>330</v>
      </c>
      <c r="WSX205" t="s">
        <v>330</v>
      </c>
      <c r="WSY205" t="s">
        <v>330</v>
      </c>
      <c r="WSZ205" t="s">
        <v>330</v>
      </c>
      <c r="WTA205" t="s">
        <v>330</v>
      </c>
      <c r="WTB205" t="s">
        <v>330</v>
      </c>
      <c r="WTC205" t="s">
        <v>330</v>
      </c>
      <c r="WTD205" t="s">
        <v>330</v>
      </c>
      <c r="WTE205" t="s">
        <v>330</v>
      </c>
      <c r="WTF205" t="s">
        <v>330</v>
      </c>
      <c r="WTG205" t="s">
        <v>330</v>
      </c>
      <c r="WTH205" t="s">
        <v>330</v>
      </c>
      <c r="WTI205" t="s">
        <v>330</v>
      </c>
      <c r="WTJ205" t="s">
        <v>330</v>
      </c>
      <c r="WTK205" t="s">
        <v>330</v>
      </c>
      <c r="WTL205" t="s">
        <v>330</v>
      </c>
      <c r="WTM205" t="s">
        <v>330</v>
      </c>
      <c r="WTN205" t="s">
        <v>330</v>
      </c>
      <c r="WTO205" t="s">
        <v>330</v>
      </c>
      <c r="WTP205" t="s">
        <v>330</v>
      </c>
      <c r="WTQ205" t="s">
        <v>330</v>
      </c>
      <c r="WTR205" t="s">
        <v>330</v>
      </c>
      <c r="WTS205" t="s">
        <v>330</v>
      </c>
      <c r="WTT205" t="s">
        <v>330</v>
      </c>
      <c r="WTU205" t="s">
        <v>330</v>
      </c>
      <c r="WTV205" t="s">
        <v>330</v>
      </c>
      <c r="WTW205" t="s">
        <v>330</v>
      </c>
      <c r="WTX205" t="s">
        <v>330</v>
      </c>
      <c r="WTY205" t="s">
        <v>330</v>
      </c>
      <c r="WTZ205" t="s">
        <v>330</v>
      </c>
      <c r="WUA205" t="s">
        <v>330</v>
      </c>
      <c r="WUB205" t="s">
        <v>330</v>
      </c>
      <c r="WUC205" t="s">
        <v>330</v>
      </c>
      <c r="WUD205" t="s">
        <v>330</v>
      </c>
      <c r="WUE205" t="s">
        <v>330</v>
      </c>
      <c r="WUF205" t="s">
        <v>330</v>
      </c>
      <c r="WUG205" t="s">
        <v>330</v>
      </c>
      <c r="WUH205" t="s">
        <v>330</v>
      </c>
      <c r="WUI205" t="s">
        <v>330</v>
      </c>
      <c r="WUJ205" t="s">
        <v>330</v>
      </c>
      <c r="WUK205" t="s">
        <v>330</v>
      </c>
      <c r="WUL205" t="s">
        <v>330</v>
      </c>
      <c r="WUM205" t="s">
        <v>330</v>
      </c>
      <c r="WUN205" t="s">
        <v>330</v>
      </c>
      <c r="WUO205" t="s">
        <v>330</v>
      </c>
      <c r="WUP205" t="s">
        <v>330</v>
      </c>
      <c r="WUQ205" t="s">
        <v>330</v>
      </c>
      <c r="WUR205" t="s">
        <v>330</v>
      </c>
      <c r="WUS205" t="s">
        <v>330</v>
      </c>
      <c r="WUT205" t="s">
        <v>330</v>
      </c>
      <c r="WUU205" t="s">
        <v>330</v>
      </c>
      <c r="WUV205" t="s">
        <v>330</v>
      </c>
      <c r="WUW205" t="s">
        <v>330</v>
      </c>
      <c r="WUX205" t="s">
        <v>330</v>
      </c>
      <c r="WUY205" t="s">
        <v>330</v>
      </c>
      <c r="WUZ205" t="s">
        <v>330</v>
      </c>
      <c r="WVA205" t="s">
        <v>330</v>
      </c>
      <c r="WVB205" t="s">
        <v>330</v>
      </c>
      <c r="WVC205" t="s">
        <v>330</v>
      </c>
      <c r="WVD205" t="s">
        <v>330</v>
      </c>
      <c r="WVE205" t="s">
        <v>330</v>
      </c>
      <c r="WVF205" t="s">
        <v>330</v>
      </c>
      <c r="WVG205" t="s">
        <v>330</v>
      </c>
      <c r="WVH205" t="s">
        <v>330</v>
      </c>
      <c r="WVI205" t="s">
        <v>330</v>
      </c>
      <c r="WVJ205" t="s">
        <v>330</v>
      </c>
      <c r="WVK205" t="s">
        <v>330</v>
      </c>
      <c r="WVL205" t="s">
        <v>330</v>
      </c>
      <c r="WVM205" t="s">
        <v>330</v>
      </c>
      <c r="WVN205" t="s">
        <v>330</v>
      </c>
      <c r="WVO205" t="s">
        <v>330</v>
      </c>
      <c r="WVP205" t="s">
        <v>330</v>
      </c>
      <c r="WVQ205" t="s">
        <v>330</v>
      </c>
      <c r="WVR205" t="s">
        <v>330</v>
      </c>
      <c r="WVS205" t="s">
        <v>330</v>
      </c>
      <c r="WVT205" t="s">
        <v>330</v>
      </c>
      <c r="WVU205" t="s">
        <v>330</v>
      </c>
      <c r="WVV205" t="s">
        <v>330</v>
      </c>
      <c r="WVW205" t="s">
        <v>330</v>
      </c>
      <c r="WVX205" t="s">
        <v>330</v>
      </c>
      <c r="WVY205" t="s">
        <v>330</v>
      </c>
      <c r="WVZ205" t="s">
        <v>330</v>
      </c>
      <c r="WWA205" t="s">
        <v>330</v>
      </c>
      <c r="WWB205" t="s">
        <v>330</v>
      </c>
      <c r="WWC205" t="s">
        <v>330</v>
      </c>
      <c r="WWD205" t="s">
        <v>330</v>
      </c>
      <c r="WWE205" t="s">
        <v>330</v>
      </c>
      <c r="WWF205" t="s">
        <v>330</v>
      </c>
      <c r="WWG205" t="s">
        <v>330</v>
      </c>
      <c r="WWH205" t="s">
        <v>330</v>
      </c>
      <c r="WWI205" t="s">
        <v>330</v>
      </c>
      <c r="WWJ205" t="s">
        <v>330</v>
      </c>
      <c r="WWK205" t="s">
        <v>330</v>
      </c>
      <c r="WWL205" t="s">
        <v>330</v>
      </c>
      <c r="WWM205" t="s">
        <v>330</v>
      </c>
      <c r="WWN205" t="s">
        <v>330</v>
      </c>
      <c r="WWO205" t="s">
        <v>330</v>
      </c>
      <c r="WWP205" t="s">
        <v>330</v>
      </c>
      <c r="WWQ205" t="s">
        <v>330</v>
      </c>
      <c r="WWR205" t="s">
        <v>330</v>
      </c>
      <c r="WWS205" t="s">
        <v>330</v>
      </c>
      <c r="WWT205" t="s">
        <v>330</v>
      </c>
      <c r="WWU205" t="s">
        <v>330</v>
      </c>
      <c r="WWV205" t="s">
        <v>330</v>
      </c>
      <c r="WWW205" t="s">
        <v>330</v>
      </c>
      <c r="WWX205" t="s">
        <v>330</v>
      </c>
      <c r="WWY205" t="s">
        <v>330</v>
      </c>
      <c r="WWZ205" t="s">
        <v>330</v>
      </c>
      <c r="WXA205" t="s">
        <v>330</v>
      </c>
      <c r="WXB205" t="s">
        <v>330</v>
      </c>
      <c r="WXC205" t="s">
        <v>330</v>
      </c>
      <c r="WXD205" t="s">
        <v>330</v>
      </c>
      <c r="WXE205" t="s">
        <v>330</v>
      </c>
      <c r="WXF205" t="s">
        <v>330</v>
      </c>
      <c r="WXG205" t="s">
        <v>330</v>
      </c>
      <c r="WXH205" t="s">
        <v>330</v>
      </c>
      <c r="WXI205" t="s">
        <v>330</v>
      </c>
      <c r="WXJ205" t="s">
        <v>330</v>
      </c>
      <c r="WXK205" t="s">
        <v>330</v>
      </c>
      <c r="WXL205" t="s">
        <v>330</v>
      </c>
      <c r="WXM205" t="s">
        <v>330</v>
      </c>
      <c r="WXN205" t="s">
        <v>330</v>
      </c>
      <c r="WXO205" t="s">
        <v>330</v>
      </c>
      <c r="WXP205" t="s">
        <v>330</v>
      </c>
      <c r="WXQ205" t="s">
        <v>330</v>
      </c>
      <c r="WXR205" t="s">
        <v>330</v>
      </c>
      <c r="WXS205" t="s">
        <v>330</v>
      </c>
      <c r="WXT205" t="s">
        <v>330</v>
      </c>
      <c r="WXU205" t="s">
        <v>330</v>
      </c>
      <c r="WXV205" t="s">
        <v>330</v>
      </c>
      <c r="WXW205" t="s">
        <v>330</v>
      </c>
      <c r="WXX205" t="s">
        <v>330</v>
      </c>
      <c r="WXY205" t="s">
        <v>330</v>
      </c>
      <c r="WXZ205" t="s">
        <v>330</v>
      </c>
      <c r="WYA205" t="s">
        <v>330</v>
      </c>
      <c r="WYB205" t="s">
        <v>330</v>
      </c>
      <c r="WYC205" t="s">
        <v>330</v>
      </c>
      <c r="WYD205" t="s">
        <v>330</v>
      </c>
      <c r="WYE205" t="s">
        <v>330</v>
      </c>
      <c r="WYF205" t="s">
        <v>330</v>
      </c>
      <c r="WYG205" t="s">
        <v>330</v>
      </c>
      <c r="WYH205" t="s">
        <v>330</v>
      </c>
      <c r="WYI205" t="s">
        <v>330</v>
      </c>
      <c r="WYJ205" t="s">
        <v>330</v>
      </c>
      <c r="WYK205" t="s">
        <v>330</v>
      </c>
      <c r="WYL205" t="s">
        <v>330</v>
      </c>
      <c r="WYM205" t="s">
        <v>330</v>
      </c>
      <c r="WYN205" t="s">
        <v>330</v>
      </c>
      <c r="WYO205" t="s">
        <v>330</v>
      </c>
      <c r="WYP205" t="s">
        <v>330</v>
      </c>
      <c r="WYQ205" t="s">
        <v>330</v>
      </c>
      <c r="WYR205" t="s">
        <v>330</v>
      </c>
      <c r="WYS205" t="s">
        <v>330</v>
      </c>
      <c r="WYT205" t="s">
        <v>330</v>
      </c>
      <c r="WYU205" t="s">
        <v>330</v>
      </c>
      <c r="WYV205" t="s">
        <v>330</v>
      </c>
      <c r="WYW205" t="s">
        <v>330</v>
      </c>
      <c r="WYX205" t="s">
        <v>330</v>
      </c>
      <c r="WYY205" t="s">
        <v>330</v>
      </c>
      <c r="WYZ205" t="s">
        <v>330</v>
      </c>
      <c r="WZA205" t="s">
        <v>330</v>
      </c>
      <c r="WZB205" t="s">
        <v>330</v>
      </c>
      <c r="WZC205" t="s">
        <v>330</v>
      </c>
      <c r="WZD205" t="s">
        <v>330</v>
      </c>
      <c r="WZE205" t="s">
        <v>330</v>
      </c>
      <c r="WZF205" t="s">
        <v>330</v>
      </c>
      <c r="WZG205" t="s">
        <v>330</v>
      </c>
      <c r="WZH205" t="s">
        <v>330</v>
      </c>
      <c r="WZI205" t="s">
        <v>330</v>
      </c>
      <c r="WZJ205" t="s">
        <v>330</v>
      </c>
      <c r="WZK205" t="s">
        <v>330</v>
      </c>
      <c r="WZL205" t="s">
        <v>330</v>
      </c>
      <c r="WZM205" t="s">
        <v>330</v>
      </c>
      <c r="WZN205" t="s">
        <v>330</v>
      </c>
      <c r="WZO205" t="s">
        <v>330</v>
      </c>
      <c r="WZP205" t="s">
        <v>330</v>
      </c>
      <c r="WZQ205" t="s">
        <v>330</v>
      </c>
      <c r="WZR205" t="s">
        <v>330</v>
      </c>
      <c r="WZS205" t="s">
        <v>330</v>
      </c>
      <c r="WZT205" t="s">
        <v>330</v>
      </c>
      <c r="WZU205" t="s">
        <v>330</v>
      </c>
      <c r="WZV205" t="s">
        <v>330</v>
      </c>
      <c r="WZW205" t="s">
        <v>330</v>
      </c>
      <c r="WZX205" t="s">
        <v>330</v>
      </c>
      <c r="WZY205" t="s">
        <v>330</v>
      </c>
      <c r="WZZ205" t="s">
        <v>330</v>
      </c>
      <c r="XAA205" t="s">
        <v>330</v>
      </c>
      <c r="XAB205" t="s">
        <v>330</v>
      </c>
      <c r="XAC205" t="s">
        <v>330</v>
      </c>
      <c r="XAD205" t="s">
        <v>330</v>
      </c>
      <c r="XAE205" t="s">
        <v>330</v>
      </c>
      <c r="XAF205" t="s">
        <v>330</v>
      </c>
      <c r="XAG205" t="s">
        <v>330</v>
      </c>
      <c r="XAH205" t="s">
        <v>330</v>
      </c>
      <c r="XAI205" t="s">
        <v>330</v>
      </c>
      <c r="XAJ205" t="s">
        <v>330</v>
      </c>
      <c r="XAK205" t="s">
        <v>330</v>
      </c>
      <c r="XAL205" t="s">
        <v>330</v>
      </c>
      <c r="XAM205" t="s">
        <v>330</v>
      </c>
      <c r="XAN205" t="s">
        <v>330</v>
      </c>
      <c r="XAO205" t="s">
        <v>330</v>
      </c>
      <c r="XAP205" t="s">
        <v>330</v>
      </c>
      <c r="XAQ205" t="s">
        <v>330</v>
      </c>
      <c r="XAR205" t="s">
        <v>330</v>
      </c>
      <c r="XAS205" t="s">
        <v>330</v>
      </c>
      <c r="XAT205" t="s">
        <v>330</v>
      </c>
      <c r="XAU205" t="s">
        <v>330</v>
      </c>
      <c r="XAV205" t="s">
        <v>330</v>
      </c>
      <c r="XAW205" t="s">
        <v>330</v>
      </c>
      <c r="XAX205" t="s">
        <v>330</v>
      </c>
      <c r="XAY205" t="s">
        <v>330</v>
      </c>
      <c r="XAZ205" t="s">
        <v>330</v>
      </c>
      <c r="XBA205" t="s">
        <v>330</v>
      </c>
      <c r="XBB205" t="s">
        <v>330</v>
      </c>
      <c r="XBC205" t="s">
        <v>330</v>
      </c>
      <c r="XBD205" t="s">
        <v>330</v>
      </c>
      <c r="XBE205" t="s">
        <v>330</v>
      </c>
      <c r="XBF205" t="s">
        <v>330</v>
      </c>
      <c r="XBG205" t="s">
        <v>330</v>
      </c>
      <c r="XBH205" t="s">
        <v>330</v>
      </c>
      <c r="XBI205" t="s">
        <v>330</v>
      </c>
      <c r="XBJ205" t="s">
        <v>330</v>
      </c>
      <c r="XBK205" t="s">
        <v>330</v>
      </c>
      <c r="XBL205" t="s">
        <v>330</v>
      </c>
      <c r="XBM205" t="s">
        <v>330</v>
      </c>
      <c r="XBN205" t="s">
        <v>330</v>
      </c>
      <c r="XBO205" t="s">
        <v>330</v>
      </c>
      <c r="XBP205" t="s">
        <v>330</v>
      </c>
      <c r="XBQ205" t="s">
        <v>330</v>
      </c>
      <c r="XBR205" t="s">
        <v>330</v>
      </c>
      <c r="XBS205" t="s">
        <v>330</v>
      </c>
      <c r="XBT205" t="s">
        <v>330</v>
      </c>
      <c r="XBU205" t="s">
        <v>330</v>
      </c>
      <c r="XBV205" t="s">
        <v>330</v>
      </c>
      <c r="XBW205" t="s">
        <v>330</v>
      </c>
      <c r="XBX205" t="s">
        <v>330</v>
      </c>
      <c r="XBY205" t="s">
        <v>330</v>
      </c>
      <c r="XBZ205" t="s">
        <v>330</v>
      </c>
      <c r="XCA205" t="s">
        <v>330</v>
      </c>
      <c r="XCB205" t="s">
        <v>330</v>
      </c>
      <c r="XCC205" t="s">
        <v>330</v>
      </c>
      <c r="XCD205" t="s">
        <v>330</v>
      </c>
      <c r="XCE205" t="s">
        <v>330</v>
      </c>
      <c r="XCF205" t="s">
        <v>330</v>
      </c>
      <c r="XCG205" t="s">
        <v>330</v>
      </c>
      <c r="XCH205" t="s">
        <v>330</v>
      </c>
      <c r="XCI205" t="s">
        <v>330</v>
      </c>
      <c r="XCJ205" t="s">
        <v>330</v>
      </c>
      <c r="XCK205" t="s">
        <v>330</v>
      </c>
      <c r="XCL205" t="s">
        <v>330</v>
      </c>
      <c r="XCM205" t="s">
        <v>330</v>
      </c>
      <c r="XCN205" t="s">
        <v>330</v>
      </c>
      <c r="XCO205" t="s">
        <v>330</v>
      </c>
      <c r="XCP205" t="s">
        <v>330</v>
      </c>
      <c r="XCQ205" t="s">
        <v>330</v>
      </c>
      <c r="XCR205" t="s">
        <v>330</v>
      </c>
      <c r="XCS205" t="s">
        <v>330</v>
      </c>
      <c r="XCT205" t="s">
        <v>330</v>
      </c>
      <c r="XCU205" t="s">
        <v>330</v>
      </c>
      <c r="XCV205" t="s">
        <v>330</v>
      </c>
      <c r="XCW205" t="s">
        <v>330</v>
      </c>
      <c r="XCX205" t="s">
        <v>330</v>
      </c>
      <c r="XCY205" t="s">
        <v>330</v>
      </c>
      <c r="XCZ205" t="s">
        <v>330</v>
      </c>
      <c r="XDA205" t="s">
        <v>330</v>
      </c>
      <c r="XDB205" t="s">
        <v>330</v>
      </c>
      <c r="XDC205" t="s">
        <v>330</v>
      </c>
      <c r="XDD205" t="s">
        <v>330</v>
      </c>
      <c r="XDE205" t="s">
        <v>330</v>
      </c>
      <c r="XDF205" t="s">
        <v>330</v>
      </c>
      <c r="XDG205" t="s">
        <v>330</v>
      </c>
      <c r="XDH205" t="s">
        <v>330</v>
      </c>
      <c r="XDI205" t="s">
        <v>330</v>
      </c>
      <c r="XDJ205" t="s">
        <v>330</v>
      </c>
      <c r="XDK205" t="s">
        <v>330</v>
      </c>
      <c r="XDL205" t="s">
        <v>330</v>
      </c>
      <c r="XDM205" t="s">
        <v>330</v>
      </c>
      <c r="XDN205" t="s">
        <v>330</v>
      </c>
      <c r="XDO205" t="s">
        <v>330</v>
      </c>
      <c r="XDP205" t="s">
        <v>330</v>
      </c>
      <c r="XDQ205" t="s">
        <v>330</v>
      </c>
      <c r="XDR205" t="s">
        <v>330</v>
      </c>
      <c r="XDS205" t="s">
        <v>330</v>
      </c>
      <c r="XDT205" t="s">
        <v>330</v>
      </c>
      <c r="XDU205" t="s">
        <v>330</v>
      </c>
      <c r="XDV205" t="s">
        <v>330</v>
      </c>
      <c r="XDW205" t="s">
        <v>330</v>
      </c>
      <c r="XDX205" t="s">
        <v>330</v>
      </c>
      <c r="XDY205" t="s">
        <v>330</v>
      </c>
      <c r="XDZ205" t="s">
        <v>330</v>
      </c>
      <c r="XEA205" t="s">
        <v>330</v>
      </c>
      <c r="XEB205" t="s">
        <v>330</v>
      </c>
      <c r="XEC205" t="s">
        <v>330</v>
      </c>
      <c r="XED205" t="s">
        <v>330</v>
      </c>
      <c r="XEE205" t="s">
        <v>330</v>
      </c>
      <c r="XEF205" t="s">
        <v>330</v>
      </c>
      <c r="XEG205" t="s">
        <v>330</v>
      </c>
      <c r="XEH205" t="s">
        <v>330</v>
      </c>
      <c r="XEI205" t="s">
        <v>330</v>
      </c>
      <c r="XEJ205" t="s">
        <v>330</v>
      </c>
      <c r="XEK205" t="s">
        <v>330</v>
      </c>
      <c r="XEL205" t="s">
        <v>330</v>
      </c>
      <c r="XEM205" t="s">
        <v>330</v>
      </c>
      <c r="XEN205" t="s">
        <v>330</v>
      </c>
      <c r="XEO205" t="s">
        <v>330</v>
      </c>
      <c r="XEP205" t="s">
        <v>330</v>
      </c>
      <c r="XEQ205" t="s">
        <v>330</v>
      </c>
      <c r="XER205" t="s">
        <v>330</v>
      </c>
      <c r="XES205" t="s">
        <v>330</v>
      </c>
      <c r="XET205" t="s">
        <v>330</v>
      </c>
      <c r="XEU205" t="s">
        <v>330</v>
      </c>
      <c r="XEV205" t="s">
        <v>330</v>
      </c>
      <c r="XEW205" t="s">
        <v>330</v>
      </c>
      <c r="XEX205" t="s">
        <v>330</v>
      </c>
      <c r="XEY205" t="s">
        <v>330</v>
      </c>
      <c r="XEZ205" t="s">
        <v>330</v>
      </c>
      <c r="XFA205" t="s">
        <v>330</v>
      </c>
      <c r="XFB205" t="s">
        <v>330</v>
      </c>
      <c r="XFC205" t="s">
        <v>330</v>
      </c>
      <c r="XFD205" t="s">
        <v>330</v>
      </c>
    </row>
    <row r="206" spans="1:16384" x14ac:dyDescent="0.25">
      <c r="A206" t="s">
        <v>278</v>
      </c>
      <c r="B206" t="s">
        <v>259</v>
      </c>
    </row>
    <row r="207" spans="1:16384" x14ac:dyDescent="0.25">
      <c r="A207" t="s">
        <v>368</v>
      </c>
      <c r="B207" t="s">
        <v>105</v>
      </c>
    </row>
    <row r="208" spans="1:16384" x14ac:dyDescent="0.25">
      <c r="A208" t="s">
        <v>370</v>
      </c>
      <c r="B208" t="s">
        <v>330</v>
      </c>
    </row>
    <row r="209" spans="1:4" x14ac:dyDescent="0.25">
      <c r="A209" t="s">
        <v>225</v>
      </c>
      <c r="B209" t="s">
        <v>262</v>
      </c>
    </row>
    <row r="210" spans="1:4" x14ac:dyDescent="0.25">
      <c r="A210" t="s">
        <v>210</v>
      </c>
      <c r="B210" t="s">
        <v>263</v>
      </c>
    </row>
    <row r="211" spans="1:4" x14ac:dyDescent="0.25">
      <c r="A211" t="s">
        <v>194</v>
      </c>
      <c r="B211" t="s">
        <v>264</v>
      </c>
    </row>
    <row r="212" spans="1:4" x14ac:dyDescent="0.25">
      <c r="A212" t="s">
        <v>248</v>
      </c>
      <c r="B212" t="s">
        <v>265</v>
      </c>
    </row>
    <row r="213" spans="1:4" x14ac:dyDescent="0.25">
      <c r="A213" t="s">
        <v>195</v>
      </c>
      <c r="B213" t="s">
        <v>268</v>
      </c>
    </row>
    <row r="214" spans="1:4" x14ac:dyDescent="0.25">
      <c r="A214" t="s">
        <v>293</v>
      </c>
      <c r="B214" t="s">
        <v>270</v>
      </c>
    </row>
    <row r="215" spans="1:4" x14ac:dyDescent="0.25">
      <c r="A215" t="s">
        <v>211</v>
      </c>
      <c r="B215" t="s">
        <v>207</v>
      </c>
    </row>
    <row r="216" spans="1:4" x14ac:dyDescent="0.25">
      <c r="A216" t="s">
        <v>422</v>
      </c>
      <c r="B216" t="s">
        <v>271</v>
      </c>
    </row>
    <row r="217" spans="1:4" x14ac:dyDescent="0.25">
      <c r="A217" t="s">
        <v>423</v>
      </c>
      <c r="B217" t="s">
        <v>329</v>
      </c>
    </row>
    <row r="218" spans="1:4" x14ac:dyDescent="0.25">
      <c r="A218" t="s">
        <v>294</v>
      </c>
    </row>
    <row r="219" spans="1:4" x14ac:dyDescent="0.25">
      <c r="A219" t="s">
        <v>295</v>
      </c>
    </row>
    <row r="220" spans="1:4" x14ac:dyDescent="0.25">
      <c r="A220" t="s">
        <v>300</v>
      </c>
    </row>
    <row r="221" spans="1:4" x14ac:dyDescent="0.25">
      <c r="A221" t="s">
        <v>232</v>
      </c>
      <c r="D221" t="s">
        <v>158</v>
      </c>
    </row>
    <row r="222" spans="1:4" x14ac:dyDescent="0.25">
      <c r="A222" t="s">
        <v>279</v>
      </c>
      <c r="D222" t="s">
        <v>424</v>
      </c>
    </row>
    <row r="223" spans="1:4" x14ac:dyDescent="0.25">
      <c r="A223" t="s">
        <v>250</v>
      </c>
      <c r="D223" t="s">
        <v>159</v>
      </c>
    </row>
    <row r="224" spans="1:4" x14ac:dyDescent="0.25">
      <c r="A224" t="s">
        <v>303</v>
      </c>
      <c r="D224" t="s">
        <v>160</v>
      </c>
    </row>
    <row r="225" spans="1:4" x14ac:dyDescent="0.25">
      <c r="A225" t="s">
        <v>386</v>
      </c>
      <c r="D225" t="s">
        <v>161</v>
      </c>
    </row>
    <row r="226" spans="1:4" x14ac:dyDescent="0.25">
      <c r="A226" t="s">
        <v>387</v>
      </c>
      <c r="D226" t="s">
        <v>162</v>
      </c>
    </row>
    <row r="227" spans="1:4" x14ac:dyDescent="0.25">
      <c r="A227" t="s">
        <v>226</v>
      </c>
      <c r="D227" t="s">
        <v>163</v>
      </c>
    </row>
    <row r="228" spans="1:4" x14ac:dyDescent="0.25">
      <c r="A228" t="s">
        <v>252</v>
      </c>
      <c r="B228" t="s">
        <v>2</v>
      </c>
      <c r="D228" t="s">
        <v>164</v>
      </c>
    </row>
    <row r="229" spans="1:4" x14ac:dyDescent="0.25">
      <c r="A229" t="s">
        <v>322</v>
      </c>
      <c r="B229" t="s">
        <v>3</v>
      </c>
      <c r="D229" t="s">
        <v>165</v>
      </c>
    </row>
    <row r="230" spans="1:4" x14ac:dyDescent="0.25">
      <c r="A230" t="s">
        <v>283</v>
      </c>
      <c r="B230" t="s">
        <v>4</v>
      </c>
      <c r="D230" t="s">
        <v>166</v>
      </c>
    </row>
    <row r="231" spans="1:4" x14ac:dyDescent="0.25">
      <c r="A231" t="s">
        <v>273</v>
      </c>
      <c r="B231" t="s">
        <v>5</v>
      </c>
      <c r="D231" t="s">
        <v>167</v>
      </c>
    </row>
    <row r="232" spans="1:4" x14ac:dyDescent="0.25">
      <c r="A232" t="s">
        <v>314</v>
      </c>
      <c r="B232" t="s">
        <v>6</v>
      </c>
      <c r="D232" t="s">
        <v>168</v>
      </c>
    </row>
    <row r="233" spans="1:4" x14ac:dyDescent="0.25">
      <c r="A233" t="s">
        <v>206</v>
      </c>
      <c r="B233" t="s">
        <v>7</v>
      </c>
      <c r="D233" t="s">
        <v>169</v>
      </c>
    </row>
    <row r="234" spans="1:4" x14ac:dyDescent="0.25">
      <c r="A234" t="s">
        <v>304</v>
      </c>
      <c r="B234" t="s">
        <v>8</v>
      </c>
      <c r="D234" t="s">
        <v>426</v>
      </c>
    </row>
    <row r="235" spans="1:4" x14ac:dyDescent="0.25">
      <c r="A235" t="s">
        <v>328</v>
      </c>
      <c r="B235" t="s">
        <v>425</v>
      </c>
      <c r="D235" t="s">
        <v>171</v>
      </c>
    </row>
    <row r="236" spans="1:4" x14ac:dyDescent="0.25">
      <c r="A236" t="s">
        <v>395</v>
      </c>
      <c r="B236" t="s">
        <v>10</v>
      </c>
    </row>
    <row r="237" spans="1:4" x14ac:dyDescent="0.25">
      <c r="A237" t="s">
        <v>288</v>
      </c>
      <c r="B237" t="s">
        <v>443</v>
      </c>
    </row>
    <row r="238" spans="1:4" x14ac:dyDescent="0.25">
      <c r="A238" t="s">
        <v>239</v>
      </c>
      <c r="B238" t="s">
        <v>11</v>
      </c>
    </row>
    <row r="239" spans="1:4" x14ac:dyDescent="0.25">
      <c r="A239" t="s">
        <v>254</v>
      </c>
      <c r="B239" t="s">
        <v>12</v>
      </c>
    </row>
    <row r="240" spans="1:4" x14ac:dyDescent="0.25">
      <c r="A240" t="s">
        <v>324</v>
      </c>
      <c r="B240" t="s">
        <v>13</v>
      </c>
    </row>
    <row r="241" spans="1:2" x14ac:dyDescent="0.25">
      <c r="A241" t="s">
        <v>306</v>
      </c>
      <c r="B241" t="s">
        <v>14</v>
      </c>
    </row>
    <row r="242" spans="1:2" x14ac:dyDescent="0.25">
      <c r="A242" t="s">
        <v>397</v>
      </c>
      <c r="B242" t="s">
        <v>15</v>
      </c>
    </row>
    <row r="243" spans="1:2" x14ac:dyDescent="0.25">
      <c r="A243" t="s">
        <v>280</v>
      </c>
      <c r="B243" t="s">
        <v>16</v>
      </c>
    </row>
    <row r="244" spans="1:2" x14ac:dyDescent="0.25">
      <c r="A244" t="s">
        <v>197</v>
      </c>
      <c r="B244" t="s">
        <v>17</v>
      </c>
    </row>
    <row r="245" spans="1:2" x14ac:dyDescent="0.25">
      <c r="A245" t="s">
        <v>320</v>
      </c>
      <c r="B245" t="s">
        <v>18</v>
      </c>
    </row>
    <row r="246" spans="1:2" x14ac:dyDescent="0.25">
      <c r="A246" t="s">
        <v>400</v>
      </c>
      <c r="B246" t="s">
        <v>19</v>
      </c>
    </row>
    <row r="247" spans="1:2" x14ac:dyDescent="0.25">
      <c r="A247" t="s">
        <v>289</v>
      </c>
      <c r="B247" t="s">
        <v>20</v>
      </c>
    </row>
    <row r="248" spans="1:2" x14ac:dyDescent="0.25">
      <c r="A248" t="s">
        <v>317</v>
      </c>
      <c r="B248" t="s">
        <v>21</v>
      </c>
    </row>
    <row r="249" spans="1:2" x14ac:dyDescent="0.25">
      <c r="A249" t="s">
        <v>212</v>
      </c>
      <c r="B249" t="s">
        <v>22</v>
      </c>
    </row>
    <row r="250" spans="1:2" x14ac:dyDescent="0.25">
      <c r="A250" t="s">
        <v>255</v>
      </c>
      <c r="B250" t="s">
        <v>23</v>
      </c>
    </row>
    <row r="251" spans="1:2" x14ac:dyDescent="0.25">
      <c r="A251" t="s">
        <v>301</v>
      </c>
      <c r="B251" t="s">
        <v>24</v>
      </c>
    </row>
    <row r="252" spans="1:2" x14ac:dyDescent="0.25">
      <c r="A252" t="s">
        <v>309</v>
      </c>
      <c r="B252" t="s">
        <v>25</v>
      </c>
    </row>
    <row r="253" spans="1:2" x14ac:dyDescent="0.25">
      <c r="A253" t="s">
        <v>198</v>
      </c>
      <c r="B253" t="s">
        <v>26</v>
      </c>
    </row>
    <row r="254" spans="1:2" x14ac:dyDescent="0.25">
      <c r="A254" t="s">
        <v>427</v>
      </c>
      <c r="B254" t="s">
        <v>27</v>
      </c>
    </row>
    <row r="255" spans="1:2" x14ac:dyDescent="0.25">
      <c r="A255" t="s">
        <v>402</v>
      </c>
      <c r="B255" t="s">
        <v>28</v>
      </c>
    </row>
    <row r="256" spans="1:2" x14ac:dyDescent="0.25">
      <c r="A256" t="s">
        <v>313</v>
      </c>
      <c r="B256" t="s">
        <v>29</v>
      </c>
    </row>
    <row r="257" spans="1:2" x14ac:dyDescent="0.25">
      <c r="A257" t="s">
        <v>256</v>
      </c>
      <c r="B257" t="s">
        <v>30</v>
      </c>
    </row>
    <row r="258" spans="1:2" x14ac:dyDescent="0.25">
      <c r="A258" t="s">
        <v>213</v>
      </c>
      <c r="B258" t="s">
        <v>31</v>
      </c>
    </row>
    <row r="259" spans="1:2" x14ac:dyDescent="0.25">
      <c r="A259" t="s">
        <v>403</v>
      </c>
      <c r="B259" t="s">
        <v>32</v>
      </c>
    </row>
    <row r="260" spans="1:2" x14ac:dyDescent="0.25">
      <c r="A260" t="s">
        <v>228</v>
      </c>
      <c r="B260" t="s">
        <v>33</v>
      </c>
    </row>
    <row r="261" spans="1:2" x14ac:dyDescent="0.25">
      <c r="A261" t="s">
        <v>274</v>
      </c>
      <c r="B261" t="s">
        <v>34</v>
      </c>
    </row>
    <row r="262" spans="1:2" x14ac:dyDescent="0.25">
      <c r="A262" t="s">
        <v>257</v>
      </c>
      <c r="B262" t="s">
        <v>35</v>
      </c>
    </row>
    <row r="263" spans="1:2" x14ac:dyDescent="0.25">
      <c r="A263" t="s">
        <v>281</v>
      </c>
      <c r="B263" t="s">
        <v>151</v>
      </c>
    </row>
    <row r="264" spans="1:2" x14ac:dyDescent="0.25">
      <c r="A264" t="s">
        <v>319</v>
      </c>
      <c r="B264" t="s">
        <v>36</v>
      </c>
    </row>
    <row r="265" spans="1:2" x14ac:dyDescent="0.25">
      <c r="A265" t="s">
        <v>229</v>
      </c>
      <c r="B265" t="s">
        <v>37</v>
      </c>
    </row>
    <row r="266" spans="1:2" x14ac:dyDescent="0.25">
      <c r="A266" t="s">
        <v>214</v>
      </c>
      <c r="B266" t="s">
        <v>38</v>
      </c>
    </row>
    <row r="267" spans="1:2" x14ac:dyDescent="0.25">
      <c r="A267" t="s">
        <v>240</v>
      </c>
      <c r="B267" t="s">
        <v>39</v>
      </c>
    </row>
    <row r="268" spans="1:2" x14ac:dyDescent="0.25">
      <c r="A268" t="s">
        <v>296</v>
      </c>
      <c r="B268" t="s">
        <v>40</v>
      </c>
    </row>
    <row r="269" spans="1:2" x14ac:dyDescent="0.25">
      <c r="A269" t="s">
        <v>199</v>
      </c>
      <c r="B269" t="s">
        <v>41</v>
      </c>
    </row>
    <row r="270" spans="1:2" x14ac:dyDescent="0.25">
      <c r="A270" t="s">
        <v>405</v>
      </c>
      <c r="B270" t="s">
        <v>42</v>
      </c>
    </row>
    <row r="271" spans="1:2" x14ac:dyDescent="0.25">
      <c r="A271" t="s">
        <v>215</v>
      </c>
      <c r="B271" t="s">
        <v>43</v>
      </c>
    </row>
    <row r="272" spans="1:2" x14ac:dyDescent="0.25">
      <c r="A272" t="s">
        <v>258</v>
      </c>
      <c r="B272" t="s">
        <v>44</v>
      </c>
    </row>
    <row r="273" spans="1:2" x14ac:dyDescent="0.25">
      <c r="A273" t="s">
        <v>285</v>
      </c>
      <c r="B273" t="s">
        <v>45</v>
      </c>
    </row>
    <row r="274" spans="1:2" x14ac:dyDescent="0.25">
      <c r="A274" t="s">
        <v>216</v>
      </c>
      <c r="B274" t="s">
        <v>46</v>
      </c>
    </row>
    <row r="275" spans="1:2" x14ac:dyDescent="0.25">
      <c r="A275" t="s">
        <v>241</v>
      </c>
      <c r="B275" t="s">
        <v>47</v>
      </c>
    </row>
    <row r="276" spans="1:2" x14ac:dyDescent="0.25">
      <c r="A276" t="s">
        <v>230</v>
      </c>
      <c r="B276" t="s">
        <v>48</v>
      </c>
    </row>
    <row r="277" spans="1:2" x14ac:dyDescent="0.25">
      <c r="A277" t="s">
        <v>201</v>
      </c>
      <c r="B277" t="s">
        <v>49</v>
      </c>
    </row>
    <row r="278" spans="1:2" x14ac:dyDescent="0.25">
      <c r="A278" t="s">
        <v>407</v>
      </c>
      <c r="B278" t="s">
        <v>50</v>
      </c>
    </row>
    <row r="279" spans="1:2" x14ac:dyDescent="0.25">
      <c r="A279" t="s">
        <v>217</v>
      </c>
      <c r="B279" t="s">
        <v>51</v>
      </c>
    </row>
    <row r="280" spans="1:2" x14ac:dyDescent="0.25">
      <c r="A280" t="s">
        <v>259</v>
      </c>
      <c r="B280" t="s">
        <v>52</v>
      </c>
    </row>
    <row r="281" spans="1:2" x14ac:dyDescent="0.25">
      <c r="A281" t="s">
        <v>310</v>
      </c>
      <c r="B281" t="s">
        <v>53</v>
      </c>
    </row>
    <row r="282" spans="1:2" x14ac:dyDescent="0.25">
      <c r="A282" t="s">
        <v>409</v>
      </c>
      <c r="B282" t="s">
        <v>54</v>
      </c>
    </row>
    <row r="283" spans="1:2" x14ac:dyDescent="0.25">
      <c r="A283" t="s">
        <v>302</v>
      </c>
      <c r="B283" t="s">
        <v>55</v>
      </c>
    </row>
    <row r="284" spans="1:2" x14ac:dyDescent="0.25">
      <c r="A284" t="s">
        <v>202</v>
      </c>
      <c r="B284" t="s">
        <v>56</v>
      </c>
    </row>
    <row r="285" spans="1:2" x14ac:dyDescent="0.25">
      <c r="A285" t="s">
        <v>203</v>
      </c>
      <c r="B285" t="s">
        <v>57</v>
      </c>
    </row>
    <row r="286" spans="1:2" x14ac:dyDescent="0.25">
      <c r="A286" t="s">
        <v>411</v>
      </c>
      <c r="B286" t="s">
        <v>58</v>
      </c>
    </row>
    <row r="287" spans="1:2" x14ac:dyDescent="0.25">
      <c r="A287" t="s">
        <v>242</v>
      </c>
      <c r="B287" t="s">
        <v>59</v>
      </c>
    </row>
    <row r="288" spans="1:2" x14ac:dyDescent="0.25">
      <c r="A288" t="s">
        <v>282</v>
      </c>
      <c r="B288" t="s">
        <v>60</v>
      </c>
    </row>
    <row r="289" spans="1:3" x14ac:dyDescent="0.25">
      <c r="A289" t="s">
        <v>231</v>
      </c>
      <c r="B289" t="s">
        <v>61</v>
      </c>
    </row>
    <row r="290" spans="1:3" x14ac:dyDescent="0.25">
      <c r="A290" t="s">
        <v>428</v>
      </c>
      <c r="B290" t="s">
        <v>62</v>
      </c>
    </row>
    <row r="291" spans="1:3" x14ac:dyDescent="0.25">
      <c r="A291" t="s">
        <v>260</v>
      </c>
      <c r="B291" t="s">
        <v>63</v>
      </c>
    </row>
    <row r="292" spans="1:3" x14ac:dyDescent="0.25">
      <c r="A292" t="s">
        <v>275</v>
      </c>
      <c r="B292" t="s">
        <v>64</v>
      </c>
    </row>
    <row r="293" spans="1:3" x14ac:dyDescent="0.25">
      <c r="A293" t="s">
        <v>261</v>
      </c>
      <c r="B293" t="s">
        <v>65</v>
      </c>
    </row>
    <row r="294" spans="1:3" x14ac:dyDescent="0.25">
      <c r="A294" t="s">
        <v>429</v>
      </c>
      <c r="B294" t="s">
        <v>66</v>
      </c>
      <c r="C294" t="s">
        <v>323</v>
      </c>
    </row>
    <row r="295" spans="1:3" x14ac:dyDescent="0.25">
      <c r="A295" t="s">
        <v>218</v>
      </c>
      <c r="B295" t="s">
        <v>67</v>
      </c>
    </row>
    <row r="296" spans="1:3" x14ac:dyDescent="0.25">
      <c r="A296" t="s">
        <v>413</v>
      </c>
      <c r="B296" t="s">
        <v>68</v>
      </c>
    </row>
    <row r="297" spans="1:3" x14ac:dyDescent="0.25">
      <c r="A297" t="s">
        <v>414</v>
      </c>
      <c r="B297" t="s">
        <v>69</v>
      </c>
    </row>
    <row r="298" spans="1:3" x14ac:dyDescent="0.25">
      <c r="A298" t="s">
        <v>415</v>
      </c>
      <c r="B298" t="s">
        <v>70</v>
      </c>
    </row>
    <row r="299" spans="1:3" x14ac:dyDescent="0.25">
      <c r="A299" t="s">
        <v>265</v>
      </c>
      <c r="B299" t="s">
        <v>71</v>
      </c>
    </row>
    <row r="300" spans="1:3" x14ac:dyDescent="0.25">
      <c r="A300" t="s">
        <v>286</v>
      </c>
      <c r="B300" t="s">
        <v>72</v>
      </c>
    </row>
    <row r="301" spans="1:3" x14ac:dyDescent="0.25">
      <c r="A301" t="s">
        <v>266</v>
      </c>
      <c r="B301" t="s">
        <v>73</v>
      </c>
    </row>
    <row r="302" spans="1:3" x14ac:dyDescent="0.25">
      <c r="A302" t="s">
        <v>267</v>
      </c>
      <c r="B302" t="s">
        <v>74</v>
      </c>
    </row>
    <row r="303" spans="1:3" x14ac:dyDescent="0.25">
      <c r="A303" t="s">
        <v>430</v>
      </c>
      <c r="B303" t="s">
        <v>75</v>
      </c>
    </row>
    <row r="304" spans="1:3" x14ac:dyDescent="0.25">
      <c r="A304" t="s">
        <v>325</v>
      </c>
      <c r="B304" t="s">
        <v>76</v>
      </c>
    </row>
    <row r="305" spans="1:2" x14ac:dyDescent="0.25">
      <c r="A305" t="s">
        <v>305</v>
      </c>
      <c r="B305" t="s">
        <v>77</v>
      </c>
    </row>
    <row r="306" spans="1:2" x14ac:dyDescent="0.25">
      <c r="A306" t="s">
        <v>236</v>
      </c>
      <c r="B306" t="s">
        <v>78</v>
      </c>
    </row>
    <row r="307" spans="1:2" x14ac:dyDescent="0.25">
      <c r="A307" t="s">
        <v>316</v>
      </c>
      <c r="B307" t="s">
        <v>79</v>
      </c>
    </row>
    <row r="308" spans="1:2" x14ac:dyDescent="0.25">
      <c r="A308" t="s">
        <v>268</v>
      </c>
      <c r="B308" t="s">
        <v>80</v>
      </c>
    </row>
    <row r="309" spans="1:2" x14ac:dyDescent="0.25">
      <c r="A309" t="s">
        <v>269</v>
      </c>
      <c r="B309" t="s">
        <v>81</v>
      </c>
    </row>
    <row r="310" spans="1:2" x14ac:dyDescent="0.25">
      <c r="A310" t="s">
        <v>204</v>
      </c>
      <c r="B310" t="s">
        <v>82</v>
      </c>
    </row>
    <row r="311" spans="1:2" x14ac:dyDescent="0.25">
      <c r="A311" t="s">
        <v>298</v>
      </c>
      <c r="B311" t="s">
        <v>83</v>
      </c>
    </row>
    <row r="312" spans="1:2" x14ac:dyDescent="0.25">
      <c r="A312" t="s">
        <v>291</v>
      </c>
      <c r="B312" t="s">
        <v>84</v>
      </c>
    </row>
    <row r="313" spans="1:2" x14ac:dyDescent="0.25">
      <c r="A313" t="s">
        <v>219</v>
      </c>
      <c r="B313" t="s">
        <v>85</v>
      </c>
    </row>
    <row r="314" spans="1:2" x14ac:dyDescent="0.25">
      <c r="A314" t="s">
        <v>270</v>
      </c>
      <c r="B314" t="s">
        <v>86</v>
      </c>
    </row>
    <row r="315" spans="1:2" x14ac:dyDescent="0.25">
      <c r="A315" t="s">
        <v>287</v>
      </c>
      <c r="B315" t="s">
        <v>87</v>
      </c>
    </row>
    <row r="316" spans="1:2" x14ac:dyDescent="0.25">
      <c r="A316" t="s">
        <v>220</v>
      </c>
      <c r="B316" t="s">
        <v>88</v>
      </c>
    </row>
    <row r="317" spans="1:2" x14ac:dyDescent="0.25">
      <c r="A317" t="s">
        <v>431</v>
      </c>
      <c r="B317" t="s">
        <v>89</v>
      </c>
    </row>
    <row r="318" spans="1:2" x14ac:dyDescent="0.25">
      <c r="A318" t="s">
        <v>271</v>
      </c>
      <c r="B318" t="s">
        <v>90</v>
      </c>
    </row>
    <row r="319" spans="1:2" x14ac:dyDescent="0.25">
      <c r="A319" t="s">
        <v>321</v>
      </c>
      <c r="B319" t="s">
        <v>91</v>
      </c>
    </row>
    <row r="320" spans="1:2" x14ac:dyDescent="0.25">
      <c r="A320" t="s">
        <v>299</v>
      </c>
      <c r="B320" t="s">
        <v>92</v>
      </c>
    </row>
    <row r="321" spans="1:2" x14ac:dyDescent="0.25">
      <c r="B321" t="s">
        <v>93</v>
      </c>
    </row>
    <row r="322" spans="1:2" x14ac:dyDescent="0.25">
      <c r="A322" t="s">
        <v>318</v>
      </c>
      <c r="B322" t="s">
        <v>94</v>
      </c>
    </row>
    <row r="323" spans="1:2" x14ac:dyDescent="0.25">
      <c r="B323" t="s">
        <v>95</v>
      </c>
    </row>
    <row r="324" spans="1:2" x14ac:dyDescent="0.25">
      <c r="B324" t="s">
        <v>96</v>
      </c>
    </row>
    <row r="325" spans="1:2" x14ac:dyDescent="0.25">
      <c r="B325" t="s">
        <v>97</v>
      </c>
    </row>
    <row r="326" spans="1:2" x14ac:dyDescent="0.25">
      <c r="B326" t="s">
        <v>98</v>
      </c>
    </row>
    <row r="327" spans="1:2" x14ac:dyDescent="0.25">
      <c r="B327" t="s">
        <v>99</v>
      </c>
    </row>
    <row r="328" spans="1:2" x14ac:dyDescent="0.25">
      <c r="B328" t="s">
        <v>100</v>
      </c>
    </row>
    <row r="329" spans="1:2" x14ac:dyDescent="0.25">
      <c r="B329" t="s">
        <v>101</v>
      </c>
    </row>
    <row r="330" spans="1:2" x14ac:dyDescent="0.25">
      <c r="B330" t="s">
        <v>102</v>
      </c>
    </row>
    <row r="331" spans="1:2" x14ac:dyDescent="0.25">
      <c r="B331" t="s">
        <v>103</v>
      </c>
    </row>
    <row r="332" spans="1:2" x14ac:dyDescent="0.25">
      <c r="B332" t="s">
        <v>104</v>
      </c>
    </row>
    <row r="333" spans="1:2" x14ac:dyDescent="0.25">
      <c r="B333" t="s">
        <v>105</v>
      </c>
    </row>
    <row r="334" spans="1:2" x14ac:dyDescent="0.25">
      <c r="B334" t="s">
        <v>106</v>
      </c>
    </row>
    <row r="335" spans="1:2" x14ac:dyDescent="0.25">
      <c r="B335" t="s">
        <v>107</v>
      </c>
    </row>
    <row r="336" spans="1:2" x14ac:dyDescent="0.25">
      <c r="B336" t="s">
        <v>108</v>
      </c>
    </row>
    <row r="337" spans="2:2" x14ac:dyDescent="0.25">
      <c r="B337" t="s">
        <v>109</v>
      </c>
    </row>
    <row r="338" spans="2:2" x14ac:dyDescent="0.25">
      <c r="B338" t="s">
        <v>110</v>
      </c>
    </row>
    <row r="339" spans="2:2" x14ac:dyDescent="0.25">
      <c r="B339" t="s">
        <v>111</v>
      </c>
    </row>
    <row r="340" spans="2:2" x14ac:dyDescent="0.25">
      <c r="B340" t="s">
        <v>112</v>
      </c>
    </row>
    <row r="341" spans="2:2" x14ac:dyDescent="0.25">
      <c r="B341" t="s">
        <v>113</v>
      </c>
    </row>
    <row r="342" spans="2:2" x14ac:dyDescent="0.25">
      <c r="B342" t="s">
        <v>114</v>
      </c>
    </row>
    <row r="343" spans="2:2" x14ac:dyDescent="0.25">
      <c r="B343" t="s">
        <v>115</v>
      </c>
    </row>
    <row r="344" spans="2:2" x14ac:dyDescent="0.25">
      <c r="B344" t="s">
        <v>116</v>
      </c>
    </row>
    <row r="345" spans="2:2" x14ac:dyDescent="0.25">
      <c r="B345" t="s">
        <v>117</v>
      </c>
    </row>
    <row r="346" spans="2:2" x14ac:dyDescent="0.25">
      <c r="B346" t="s">
        <v>118</v>
      </c>
    </row>
    <row r="347" spans="2:2" x14ac:dyDescent="0.25">
      <c r="B347" t="s">
        <v>119</v>
      </c>
    </row>
    <row r="348" spans="2:2" x14ac:dyDescent="0.25">
      <c r="B348" t="s">
        <v>120</v>
      </c>
    </row>
    <row r="349" spans="2:2" x14ac:dyDescent="0.25">
      <c r="B349" t="s">
        <v>121</v>
      </c>
    </row>
    <row r="350" spans="2:2" x14ac:dyDescent="0.25">
      <c r="B350" t="s">
        <v>122</v>
      </c>
    </row>
    <row r="351" spans="2:2" x14ac:dyDescent="0.25">
      <c r="B351" t="s">
        <v>123</v>
      </c>
    </row>
    <row r="352" spans="2:2" x14ac:dyDescent="0.25">
      <c r="B352" t="s">
        <v>124</v>
      </c>
    </row>
    <row r="353" spans="2:2" x14ac:dyDescent="0.25">
      <c r="B353" t="s">
        <v>125</v>
      </c>
    </row>
    <row r="354" spans="2:2" x14ac:dyDescent="0.25">
      <c r="B354" t="s">
        <v>126</v>
      </c>
    </row>
    <row r="355" spans="2:2" x14ac:dyDescent="0.25">
      <c r="B355" t="s">
        <v>127</v>
      </c>
    </row>
    <row r="356" spans="2:2" x14ac:dyDescent="0.25">
      <c r="B356" t="s">
        <v>128</v>
      </c>
    </row>
    <row r="357" spans="2:2" x14ac:dyDescent="0.25">
      <c r="B357" t="s">
        <v>129</v>
      </c>
    </row>
    <row r="358" spans="2:2" x14ac:dyDescent="0.25">
      <c r="B358" t="s">
        <v>130</v>
      </c>
    </row>
    <row r="359" spans="2:2" x14ac:dyDescent="0.25">
      <c r="B359" t="s">
        <v>131</v>
      </c>
    </row>
    <row r="360" spans="2:2" x14ac:dyDescent="0.25">
      <c r="B360" t="s">
        <v>132</v>
      </c>
    </row>
    <row r="361" spans="2:2" x14ac:dyDescent="0.25">
      <c r="B361" t="s">
        <v>133</v>
      </c>
    </row>
    <row r="362" spans="2:2" x14ac:dyDescent="0.25">
      <c r="B362" t="s">
        <v>134</v>
      </c>
    </row>
    <row r="363" spans="2:2" x14ac:dyDescent="0.25">
      <c r="B363" t="s">
        <v>135</v>
      </c>
    </row>
    <row r="364" spans="2:2" x14ac:dyDescent="0.25">
      <c r="B364" t="s">
        <v>136</v>
      </c>
    </row>
    <row r="365" spans="2:2" x14ac:dyDescent="0.25">
      <c r="B365" t="s">
        <v>137</v>
      </c>
    </row>
    <row r="366" spans="2:2" x14ac:dyDescent="0.25">
      <c r="B366" t="s">
        <v>412</v>
      </c>
    </row>
    <row r="367" spans="2:2" x14ac:dyDescent="0.25">
      <c r="B367" t="s">
        <v>139</v>
      </c>
    </row>
    <row r="368" spans="2:2" x14ac:dyDescent="0.25">
      <c r="B368" t="s">
        <v>140</v>
      </c>
    </row>
    <row r="369" spans="2:2" x14ac:dyDescent="0.25">
      <c r="B369" t="s">
        <v>141</v>
      </c>
    </row>
    <row r="370" spans="2:2" x14ac:dyDescent="0.25">
      <c r="B370" t="s">
        <v>142</v>
      </c>
    </row>
    <row r="371" spans="2:2" x14ac:dyDescent="0.25">
      <c r="B371" t="s">
        <v>143</v>
      </c>
    </row>
    <row r="372" spans="2:2" x14ac:dyDescent="0.25">
      <c r="B372" t="s">
        <v>144</v>
      </c>
    </row>
    <row r="373" spans="2:2" x14ac:dyDescent="0.25">
      <c r="B373" t="s">
        <v>145</v>
      </c>
    </row>
    <row r="374" spans="2:2" x14ac:dyDescent="0.25">
      <c r="B374" t="s">
        <v>138</v>
      </c>
    </row>
  </sheetData>
  <sortState xmlns:xlrd2="http://schemas.microsoft.com/office/spreadsheetml/2017/richdata2" ref="B3:B180">
    <sortCondition ref="B180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2022-02-16T17:26:59Z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