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143" documentId="8_{CDE7E6CA-205E-4189-825C-2E1A1EAA6836}" xr6:coauthVersionLast="47" xr6:coauthVersionMax="47" xr10:uidLastSave="{5A644128-ECB3-4072-AD0E-4C3226C2AB98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38" i="2" l="1"/>
  <c r="E1639" i="2"/>
  <c r="E1640" i="2" s="1"/>
  <c r="E1641" i="2" s="1"/>
  <c r="E1642" i="2" s="1"/>
  <c r="E1643" i="2" s="1"/>
  <c r="E1644" i="2" s="1"/>
  <c r="E1645" i="2" s="1"/>
  <c r="E1646" i="2" s="1"/>
  <c r="E1647" i="2" s="1"/>
  <c r="G18" i="3"/>
  <c r="B18" i="3"/>
  <c r="D18" i="3"/>
  <c r="C1599" i="2"/>
  <c r="S364" i="1"/>
  <c r="D17" i="3"/>
  <c r="C17" i="3"/>
  <c r="C1522" i="2" l="1"/>
  <c r="J389" i="1"/>
  <c r="D577" i="1" l="1"/>
  <c r="E1685" i="2" l="1"/>
  <c r="I17" i="3"/>
  <c r="V784" i="1"/>
  <c r="C1497" i="2"/>
  <c r="B17" i="3" s="1"/>
  <c r="M310" i="1"/>
  <c r="M295" i="1"/>
  <c r="G17" i="3"/>
  <c r="C1452" i="2"/>
  <c r="C16" i="3" s="1"/>
  <c r="D16" i="3"/>
  <c r="B16" i="3"/>
  <c r="K16" i="3" s="1"/>
  <c r="K17" i="3" l="1"/>
  <c r="E1684" i="2"/>
  <c r="I16" i="3"/>
  <c r="G16" i="3"/>
  <c r="C1309" i="2" l="1"/>
  <c r="D15" i="3" l="1"/>
  <c r="C15" i="3"/>
  <c r="C1306" i="2"/>
  <c r="K6" i="3" l="1"/>
  <c r="C1260" i="2" l="1"/>
  <c r="E1683" i="2"/>
  <c r="I15" i="3"/>
  <c r="G15" i="3"/>
  <c r="C1167" i="2"/>
  <c r="C1166" i="2" l="1"/>
  <c r="B15" i="3" s="1"/>
  <c r="E1662" i="2"/>
  <c r="G1163" i="2"/>
  <c r="F15" i="3" s="1"/>
  <c r="C1159" i="2"/>
  <c r="C14" i="3" s="1"/>
  <c r="G13" i="3"/>
  <c r="G14" i="3"/>
  <c r="D14" i="3"/>
  <c r="G1156" i="2"/>
  <c r="G1124" i="2"/>
  <c r="G1108" i="2" l="1"/>
  <c r="F14" i="3" s="1"/>
  <c r="I14" i="3"/>
  <c r="E1682" i="2"/>
  <c r="J639" i="1" l="1"/>
  <c r="C1018" i="2"/>
  <c r="B14" i="3" s="1"/>
  <c r="D21" i="3" l="1"/>
  <c r="C1007" i="2"/>
  <c r="C1004" i="2" l="1"/>
  <c r="D13" i="3"/>
  <c r="C13" i="3"/>
  <c r="I437" i="1" l="1"/>
  <c r="C970" i="2"/>
  <c r="B13" i="3" s="1"/>
  <c r="U769" i="1" l="1"/>
  <c r="C184" i="1" s="1"/>
  <c r="G936" i="2"/>
  <c r="G889" i="2" l="1"/>
  <c r="I13" i="3"/>
  <c r="E1681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7" i="1"/>
  <c r="C819" i="2"/>
  <c r="G609" i="1"/>
  <c r="C778" i="2"/>
  <c r="B12" i="3" s="1"/>
  <c r="K12" i="3" l="1"/>
  <c r="G12" i="3"/>
  <c r="C731" i="2"/>
  <c r="C11" i="3" s="1"/>
  <c r="E267" i="1"/>
  <c r="D11" i="3"/>
  <c r="B11" i="3"/>
  <c r="K11" i="3" s="1"/>
  <c r="I11" i="3"/>
  <c r="E1680" i="2"/>
  <c r="G642" i="2"/>
  <c r="G627" i="2" l="1"/>
  <c r="J209" i="1"/>
  <c r="G11" i="3" l="1"/>
  <c r="G579" i="2"/>
  <c r="F11" i="3" s="1"/>
  <c r="C573" i="2"/>
  <c r="D10" i="3"/>
  <c r="C10" i="3"/>
  <c r="C570" i="2"/>
  <c r="C561" i="2" l="1"/>
  <c r="B10" i="3" s="1"/>
  <c r="I10" i="3"/>
  <c r="E1679" i="2"/>
  <c r="G521" i="2"/>
  <c r="G518" i="2"/>
  <c r="F10" i="3" l="1"/>
  <c r="I383" i="1"/>
  <c r="G10" i="3"/>
  <c r="C434" i="2"/>
  <c r="C9" i="3" s="1"/>
  <c r="B9" i="3"/>
  <c r="D9" i="3"/>
  <c r="K10" i="3"/>
  <c r="I9" i="3"/>
  <c r="E1678" i="2"/>
  <c r="G9" i="3"/>
  <c r="C284" i="2" l="1"/>
  <c r="C8" i="3" s="1"/>
  <c r="D8" i="3"/>
  <c r="K9" i="3"/>
  <c r="G349" i="1" l="1"/>
  <c r="G348" i="1"/>
  <c r="B7" i="3"/>
  <c r="E1677" i="2"/>
  <c r="I8" i="3"/>
  <c r="G8" i="3"/>
  <c r="D7" i="3"/>
  <c r="C135" i="2"/>
  <c r="C7" i="3" s="1"/>
  <c r="C19" i="3" s="1"/>
  <c r="D585" i="1" l="1"/>
  <c r="C165" i="2"/>
  <c r="B8" i="3" s="1"/>
  <c r="K7" i="3" l="1"/>
  <c r="M32" i="2"/>
  <c r="I7" i="3" s="1"/>
  <c r="G7" i="3"/>
  <c r="K8" i="3" l="1"/>
  <c r="E1676" i="2"/>
  <c r="E1687" i="2" s="1"/>
  <c r="U433" i="1" l="1"/>
  <c r="U747" i="1" l="1"/>
  <c r="U745" i="1"/>
  <c r="C172" i="1" s="1"/>
  <c r="U743" i="1"/>
  <c r="C171" i="1" s="1"/>
  <c r="U741" i="1"/>
  <c r="C170" i="1" s="1"/>
  <c r="U719" i="1"/>
  <c r="K15" i="3" l="1"/>
  <c r="K19" i="3" s="1"/>
  <c r="U737" i="1"/>
  <c r="C168" i="1" s="1"/>
  <c r="U735" i="1"/>
  <c r="C167" i="1" s="1"/>
  <c r="O383" i="1" l="1"/>
  <c r="U733" i="1" l="1"/>
  <c r="C166" i="1" s="1"/>
  <c r="U731" i="1"/>
  <c r="C165" i="1" s="1"/>
  <c r="E1663" i="2" l="1"/>
  <c r="U729" i="1" l="1"/>
  <c r="C164" i="1" s="1"/>
  <c r="U727" i="1"/>
  <c r="C163" i="1" s="1"/>
  <c r="U739" i="1" l="1"/>
  <c r="C169" i="1" s="1"/>
  <c r="U725" i="1"/>
  <c r="C162" i="1" s="1"/>
  <c r="U465" i="1" l="1"/>
  <c r="C32" i="1" s="1"/>
  <c r="U609" i="1"/>
  <c r="C104" i="1" s="1"/>
  <c r="E1664" i="2"/>
  <c r="U587" i="1"/>
  <c r="C93" i="1" s="1"/>
  <c r="G383" i="1"/>
  <c r="D383" i="1"/>
  <c r="C383" i="1"/>
  <c r="U721" i="1"/>
  <c r="C160" i="1" s="1"/>
  <c r="C159" i="1"/>
  <c r="U527" i="1"/>
  <c r="C63" i="1" s="1"/>
  <c r="E1659" i="2"/>
  <c r="U749" i="1"/>
  <c r="U723" i="1"/>
  <c r="C161" i="1" s="1"/>
  <c r="U717" i="1"/>
  <c r="U715" i="1"/>
  <c r="C157" i="1" s="1"/>
  <c r="U713" i="1"/>
  <c r="C156" i="1" s="1"/>
  <c r="U711" i="1"/>
  <c r="C155" i="1" s="1"/>
  <c r="J383" i="1"/>
  <c r="L383" i="1"/>
  <c r="N383" i="1"/>
  <c r="P383" i="1"/>
  <c r="Q383" i="1"/>
  <c r="R383" i="1"/>
  <c r="R385" i="1" s="1"/>
  <c r="S383" i="1"/>
  <c r="T383" i="1"/>
  <c r="U709" i="1"/>
  <c r="C154" i="1" s="1"/>
  <c r="U661" i="1"/>
  <c r="C130" i="1" s="1"/>
  <c r="U555" i="1"/>
  <c r="C77" i="1" s="1"/>
  <c r="U707" i="1"/>
  <c r="C153" i="1" s="1"/>
  <c r="U705" i="1"/>
  <c r="C152" i="1" s="1"/>
  <c r="U703" i="1"/>
  <c r="C151" i="1" s="1"/>
  <c r="U519" i="1"/>
  <c r="U467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659" i="2"/>
  <c r="I1659" i="2"/>
  <c r="E1667" i="2" s="1"/>
  <c r="J1659" i="2"/>
  <c r="K1659" i="2"/>
  <c r="L1659" i="2"/>
  <c r="M1659" i="2"/>
  <c r="N1659" i="2"/>
  <c r="K383" i="1"/>
  <c r="U413" i="1"/>
  <c r="C6" i="1" s="1"/>
  <c r="U415" i="1"/>
  <c r="C7" i="1" s="1"/>
  <c r="U417" i="1"/>
  <c r="C8" i="1" s="1"/>
  <c r="U419" i="1"/>
  <c r="C9" i="1" s="1"/>
  <c r="U421" i="1"/>
  <c r="C10" i="1" s="1"/>
  <c r="U423" i="1"/>
  <c r="C11" i="1" s="1"/>
  <c r="U425" i="1"/>
  <c r="C12" i="1" s="1"/>
  <c r="U427" i="1"/>
  <c r="C13" i="1" s="1"/>
  <c r="U429" i="1"/>
  <c r="C14" i="1" s="1"/>
  <c r="U431" i="1"/>
  <c r="C15" i="1" s="1"/>
  <c r="C16" i="1"/>
  <c r="U435" i="1"/>
  <c r="C17" i="1" s="1"/>
  <c r="U437" i="1"/>
  <c r="C18" i="1" s="1"/>
  <c r="U439" i="1"/>
  <c r="C19" i="1" s="1"/>
  <c r="U441" i="1"/>
  <c r="C20" i="1" s="1"/>
  <c r="U443" i="1"/>
  <c r="C21" i="1" s="1"/>
  <c r="U445" i="1"/>
  <c r="C22" i="1" s="1"/>
  <c r="U447" i="1"/>
  <c r="C23" i="1" s="1"/>
  <c r="U449" i="1"/>
  <c r="C24" i="1" s="1"/>
  <c r="U451" i="1"/>
  <c r="C25" i="1" s="1"/>
  <c r="U453" i="1"/>
  <c r="C26" i="1" s="1"/>
  <c r="U455" i="1"/>
  <c r="C27" i="1" s="1"/>
  <c r="U457" i="1"/>
  <c r="C28" i="1" s="1"/>
  <c r="U459" i="1"/>
  <c r="C29" i="1" s="1"/>
  <c r="U461" i="1"/>
  <c r="C30" i="1" s="1"/>
  <c r="U463" i="1"/>
  <c r="C31" i="1" s="1"/>
  <c r="U469" i="1"/>
  <c r="C34" i="1" s="1"/>
  <c r="U471" i="1"/>
  <c r="C35" i="1" s="1"/>
  <c r="U473" i="1"/>
  <c r="C36" i="1" s="1"/>
  <c r="U475" i="1"/>
  <c r="C37" i="1" s="1"/>
  <c r="U477" i="1"/>
  <c r="C38" i="1" s="1"/>
  <c r="U479" i="1"/>
  <c r="C39" i="1" s="1"/>
  <c r="U481" i="1"/>
  <c r="C40" i="1" s="1"/>
  <c r="U483" i="1"/>
  <c r="C41" i="1" s="1"/>
  <c r="U485" i="1"/>
  <c r="C42" i="1" s="1"/>
  <c r="U487" i="1"/>
  <c r="C43" i="1" s="1"/>
  <c r="U489" i="1"/>
  <c r="C44" i="1" s="1"/>
  <c r="U491" i="1"/>
  <c r="C45" i="1" s="1"/>
  <c r="U493" i="1"/>
  <c r="C46" i="1" s="1"/>
  <c r="U495" i="1"/>
  <c r="C47" i="1" s="1"/>
  <c r="U497" i="1"/>
  <c r="C48" i="1" s="1"/>
  <c r="U499" i="1"/>
  <c r="C49" i="1" s="1"/>
  <c r="U501" i="1"/>
  <c r="C50" i="1" s="1"/>
  <c r="U503" i="1"/>
  <c r="C51" i="1" s="1"/>
  <c r="U505" i="1"/>
  <c r="C52" i="1" s="1"/>
  <c r="U507" i="1"/>
  <c r="C53" i="1" s="1"/>
  <c r="U509" i="1"/>
  <c r="C54" i="1" s="1"/>
  <c r="U511" i="1"/>
  <c r="C55" i="1" s="1"/>
  <c r="U513" i="1"/>
  <c r="C56" i="1" s="1"/>
  <c r="U515" i="1"/>
  <c r="C57" i="1" s="1"/>
  <c r="U517" i="1"/>
  <c r="C58" i="1" s="1"/>
  <c r="U521" i="1"/>
  <c r="C60" i="1" s="1"/>
  <c r="U523" i="1"/>
  <c r="C61" i="1" s="1"/>
  <c r="U525" i="1"/>
  <c r="C62" i="1" s="1"/>
  <c r="U529" i="1"/>
  <c r="C64" i="1" s="1"/>
  <c r="U531" i="1"/>
  <c r="C65" i="1" s="1"/>
  <c r="U533" i="1"/>
  <c r="C66" i="1" s="1"/>
  <c r="U535" i="1"/>
  <c r="C67" i="1" s="1"/>
  <c r="U537" i="1"/>
  <c r="C68" i="1" s="1"/>
  <c r="U539" i="1"/>
  <c r="C69" i="1" s="1"/>
  <c r="U541" i="1"/>
  <c r="C70" i="1" s="1"/>
  <c r="U543" i="1"/>
  <c r="C71" i="1" s="1"/>
  <c r="U545" i="1"/>
  <c r="C72" i="1" s="1"/>
  <c r="U547" i="1"/>
  <c r="C73" i="1" s="1"/>
  <c r="U549" i="1"/>
  <c r="C74" i="1" s="1"/>
  <c r="U551" i="1"/>
  <c r="C75" i="1" s="1"/>
  <c r="U553" i="1"/>
  <c r="C76" i="1" s="1"/>
  <c r="U557" i="1"/>
  <c r="C78" i="1" s="1"/>
  <c r="U561" i="1"/>
  <c r="C80" i="1" s="1"/>
  <c r="U563" i="1"/>
  <c r="C81" i="1" s="1"/>
  <c r="U565" i="1"/>
  <c r="C82" i="1" s="1"/>
  <c r="U567" i="1"/>
  <c r="C83" i="1" s="1"/>
  <c r="U569" i="1"/>
  <c r="C84" i="1" s="1"/>
  <c r="U571" i="1"/>
  <c r="C85" i="1" s="1"/>
  <c r="U573" i="1"/>
  <c r="C86" i="1" s="1"/>
  <c r="U575" i="1"/>
  <c r="C87" i="1" s="1"/>
  <c r="U577" i="1"/>
  <c r="C88" i="1" s="1"/>
  <c r="U579" i="1"/>
  <c r="C89" i="1" s="1"/>
  <c r="U581" i="1"/>
  <c r="C90" i="1" s="1"/>
  <c r="U583" i="1"/>
  <c r="C91" i="1" s="1"/>
  <c r="U585" i="1"/>
  <c r="C92" i="1" s="1"/>
  <c r="U589" i="1"/>
  <c r="C94" i="1" s="1"/>
  <c r="U591" i="1"/>
  <c r="C95" i="1" s="1"/>
  <c r="U593" i="1"/>
  <c r="C96" i="1" s="1"/>
  <c r="U595" i="1"/>
  <c r="C97" i="1" s="1"/>
  <c r="U597" i="1"/>
  <c r="C98" i="1" s="1"/>
  <c r="U599" i="1"/>
  <c r="C99" i="1" s="1"/>
  <c r="U601" i="1"/>
  <c r="C100" i="1" s="1"/>
  <c r="U603" i="1"/>
  <c r="C101" i="1" s="1"/>
  <c r="U605" i="1"/>
  <c r="C102" i="1" s="1"/>
  <c r="U607" i="1"/>
  <c r="C103" i="1" s="1"/>
  <c r="U611" i="1"/>
  <c r="C105" i="1" s="1"/>
  <c r="U613" i="1"/>
  <c r="C106" i="1" s="1"/>
  <c r="U615" i="1"/>
  <c r="C107" i="1" s="1"/>
  <c r="U617" i="1"/>
  <c r="C108" i="1" s="1"/>
  <c r="U619" i="1"/>
  <c r="C109" i="1" s="1"/>
  <c r="U621" i="1"/>
  <c r="C110" i="1" s="1"/>
  <c r="U623" i="1"/>
  <c r="C111" i="1" s="1"/>
  <c r="U625" i="1"/>
  <c r="C112" i="1" s="1"/>
  <c r="U627" i="1"/>
  <c r="C113" i="1" s="1"/>
  <c r="U629" i="1"/>
  <c r="C114" i="1" s="1"/>
  <c r="U631" i="1"/>
  <c r="C115" i="1" s="1"/>
  <c r="U633" i="1"/>
  <c r="C116" i="1" s="1"/>
  <c r="U635" i="1"/>
  <c r="C117" i="1" s="1"/>
  <c r="U637" i="1"/>
  <c r="C118" i="1" s="1"/>
  <c r="U641" i="1"/>
  <c r="C120" i="1" s="1"/>
  <c r="U643" i="1"/>
  <c r="C121" i="1" s="1"/>
  <c r="U645" i="1"/>
  <c r="C122" i="1" s="1"/>
  <c r="U647" i="1"/>
  <c r="C123" i="1" s="1"/>
  <c r="U649" i="1"/>
  <c r="C124" i="1" s="1"/>
  <c r="U651" i="1"/>
  <c r="C125" i="1" s="1"/>
  <c r="U653" i="1"/>
  <c r="C126" i="1" s="1"/>
  <c r="U655" i="1"/>
  <c r="C127" i="1" s="1"/>
  <c r="U657" i="1"/>
  <c r="C128" i="1" s="1"/>
  <c r="U659" i="1"/>
  <c r="C129" i="1" s="1"/>
  <c r="U663" i="1"/>
  <c r="C131" i="1" s="1"/>
  <c r="U665" i="1"/>
  <c r="C132" i="1" s="1"/>
  <c r="U667" i="1"/>
  <c r="C133" i="1" s="1"/>
  <c r="U669" i="1"/>
  <c r="C134" i="1" s="1"/>
  <c r="U671" i="1"/>
  <c r="C135" i="1" s="1"/>
  <c r="U673" i="1"/>
  <c r="C136" i="1" s="1"/>
  <c r="U675" i="1"/>
  <c r="C137" i="1" s="1"/>
  <c r="U677" i="1"/>
  <c r="C138" i="1" s="1"/>
  <c r="U679" i="1"/>
  <c r="C139" i="1" s="1"/>
  <c r="U681" i="1"/>
  <c r="C140" i="1" s="1"/>
  <c r="U683" i="1"/>
  <c r="C141" i="1" s="1"/>
  <c r="U685" i="1"/>
  <c r="C142" i="1" s="1"/>
  <c r="U687" i="1"/>
  <c r="C143" i="1" s="1"/>
  <c r="U689" i="1"/>
  <c r="C144" i="1" s="1"/>
  <c r="U691" i="1"/>
  <c r="C145" i="1" s="1"/>
  <c r="U693" i="1"/>
  <c r="C146" i="1" s="1"/>
  <c r="U695" i="1"/>
  <c r="C147" i="1" s="1"/>
  <c r="U697" i="1"/>
  <c r="C148" i="1" s="1"/>
  <c r="U699" i="1"/>
  <c r="C149" i="1" s="1"/>
  <c r="U701" i="1"/>
  <c r="C150" i="1" s="1"/>
  <c r="U751" i="1"/>
  <c r="C175" i="1" s="1"/>
  <c r="U753" i="1"/>
  <c r="C176" i="1" s="1"/>
  <c r="U755" i="1"/>
  <c r="C177" i="1" s="1"/>
  <c r="U757" i="1"/>
  <c r="C178" i="1" s="1"/>
  <c r="U759" i="1"/>
  <c r="C179" i="1" s="1"/>
  <c r="U761" i="1"/>
  <c r="C180" i="1" s="1"/>
  <c r="U763" i="1"/>
  <c r="C181" i="1" s="1"/>
  <c r="U765" i="1"/>
  <c r="C182" i="1" s="1"/>
  <c r="U767" i="1"/>
  <c r="C183" i="1" s="1"/>
  <c r="U771" i="1"/>
  <c r="C185" i="1" s="1"/>
  <c r="U773" i="1"/>
  <c r="U775" i="1"/>
  <c r="C187" i="1" s="1"/>
  <c r="U777" i="1"/>
  <c r="C188" i="1" s="1"/>
  <c r="U779" i="1"/>
  <c r="C189" i="1" s="1"/>
  <c r="U781" i="1"/>
  <c r="U783" i="1"/>
  <c r="M383" i="1"/>
  <c r="E383" i="1"/>
  <c r="F383" i="1"/>
  <c r="C186" i="1" l="1"/>
  <c r="E126" i="2"/>
  <c r="H383" i="1"/>
  <c r="U383" i="1" s="1"/>
  <c r="U639" i="1"/>
  <c r="C119" i="1" s="1"/>
  <c r="E6" i="3"/>
  <c r="E7" i="3" s="1"/>
  <c r="C158" i="1"/>
  <c r="U559" i="1"/>
  <c r="C79" i="1" s="1"/>
  <c r="G1659" i="2"/>
  <c r="G1660" i="2" s="1"/>
  <c r="G19" i="3"/>
  <c r="C59" i="1"/>
  <c r="D192" i="1" s="1"/>
  <c r="K1660" i="2"/>
  <c r="E1672" i="2" s="1"/>
  <c r="M1660" i="2"/>
  <c r="D19" i="3"/>
  <c r="E1669" i="2"/>
  <c r="I1660" i="2"/>
  <c r="C192" i="1" l="1"/>
  <c r="D193" i="1" s="1"/>
  <c r="E127" i="2"/>
  <c r="E128" i="2" s="1"/>
  <c r="E129" i="2" s="1"/>
  <c r="E130" i="2" s="1"/>
  <c r="E8" i="3"/>
  <c r="E9" i="3" s="1"/>
  <c r="U784" i="1"/>
  <c r="W784" i="1" s="1"/>
  <c r="F19" i="3"/>
  <c r="B19" i="3"/>
  <c r="B20" i="3" s="1"/>
  <c r="E21" i="3" l="1"/>
  <c r="K20" i="3"/>
  <c r="X784" i="1"/>
  <c r="Y784" i="1" s="1"/>
  <c r="E10" i="3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18" i="3" l="1"/>
  <c r="E19" i="3" s="1"/>
  <c r="E346" i="2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l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l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l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l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l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l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l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l="1"/>
  <c r="E1631" i="2" s="1"/>
  <c r="E1632" i="2" s="1"/>
  <c r="E1633" i="2" s="1"/>
  <c r="E1634" i="2" s="1"/>
  <c r="E1635" i="2" s="1"/>
  <c r="E1636" i="2" s="1"/>
  <c r="E1637" i="2" s="1"/>
  <c r="E1648" i="2" l="1"/>
  <c r="E1649" i="2" s="1"/>
  <c r="E1650" i="2" s="1"/>
  <c r="E1651" i="2" s="1"/>
  <c r="E1652" i="2" s="1"/>
  <c r="E1653" i="2" s="1"/>
  <c r="E1654" i="2" s="1"/>
  <c r="E1655" i="2" s="1"/>
  <c r="E1656" i="2" s="1"/>
</calcChain>
</file>

<file path=xl/sharedStrings.xml><?xml version="1.0" encoding="utf-8"?>
<sst xmlns="http://schemas.openxmlformats.org/spreadsheetml/2006/main" count="19346" uniqueCount="644">
  <si>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</si>
  <si>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</si>
  <si>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</si>
  <si>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</si>
  <si>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</si>
  <si>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</si>
  <si>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</si>
  <si>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</si>
  <si>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</si>
  <si>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</si>
  <si>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</si>
  <si>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</si>
  <si>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</si>
  <si>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</si>
  <si>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</si>
  <si>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</si>
  <si>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</si>
  <si>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</si>
  <si>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</si>
  <si>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</si>
  <si>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</si>
  <si>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</si>
  <si>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</si>
  <si>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</si>
  <si>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</si>
  <si>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</si>
  <si>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</si>
  <si>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</si>
  <si>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</si>
  <si>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</si>
  <si>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</si>
  <si>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</si>
  <si>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</si>
  <si>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</si>
  <si>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</si>
  <si>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</si>
  <si>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</si>
  <si>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</si>
  <si>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</si>
  <si>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</si>
  <si>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</si>
  <si>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</si>
  <si>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</si>
  <si>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</si>
  <si>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</si>
  <si>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</si>
  <si>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</si>
  <si>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</si>
  <si>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</si>
  <si>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</si>
  <si>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</si>
  <si>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</si>
  <si>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</si>
  <si>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</si>
  <si>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</si>
  <si>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</si>
  <si>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</si>
  <si>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</si>
  <si>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</si>
  <si>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</si>
  <si>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</si>
  <si>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</si>
  <si>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</si>
  <si>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</si>
  <si>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</si>
  <si>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</si>
  <si>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</si>
  <si>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</si>
  <si>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</si>
  <si>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</si>
  <si>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</si>
  <si>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</si>
  <si>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</si>
  <si>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</si>
  <si>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</si>
  <si>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</si>
  <si>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</si>
  <si>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</si>
  <si>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</si>
  <si>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</si>
  <si>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</si>
  <si>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</si>
  <si>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</si>
  <si>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</si>
  <si>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</si>
  <si>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</si>
  <si>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</si>
  <si>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</si>
  <si>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</si>
  <si>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</si>
  <si>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</si>
  <si>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</si>
  <si>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</si>
  <si>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</si>
  <si>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</si>
  <si>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</si>
  <si>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</si>
  <si>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</si>
  <si>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</si>
  <si>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</si>
  <si>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</si>
  <si>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</si>
  <si>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</si>
  <si>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</si>
  <si>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</si>
  <si>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</si>
  <si>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</si>
  <si>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</si>
  <si>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</si>
  <si>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</si>
  <si>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</si>
  <si>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</si>
  <si>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</si>
  <si>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</si>
  <si>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</si>
  <si>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</si>
  <si>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</si>
  <si>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</si>
  <si>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</si>
  <si>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</si>
  <si>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</si>
  <si>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</si>
  <si>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</si>
  <si>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</si>
  <si>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</si>
  <si>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</si>
  <si>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</si>
  <si>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</si>
  <si>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</si>
  <si>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</si>
  <si>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</si>
  <si>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</si>
  <si>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</si>
  <si>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</si>
  <si>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</si>
  <si>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</si>
  <si>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</si>
  <si>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</si>
  <si>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</si>
  <si>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</si>
  <si>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</si>
  <si>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</si>
  <si>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</si>
  <si>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</si>
  <si>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</si>
  <si>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</si>
  <si>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</si>
  <si>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</si>
  <si>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</si>
  <si>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</si>
  <si>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</si>
  <si>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</si>
  <si>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</si>
  <si>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</si>
  <si>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</si>
  <si>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</si>
  <si>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</si>
  <si>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</si>
  <si>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</si>
  <si>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</si>
  <si>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</si>
  <si>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</si>
  <si>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</si>
  <si>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</si>
  <si>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</si>
  <si>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</si>
  <si>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</si>
  <si>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</si>
  <si>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</si>
  <si>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</si>
  <si>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</si>
  <si>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</si>
  <si>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</si>
  <si>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</si>
  <si>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</si>
  <si>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</si>
  <si>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</si>
  <si>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</si>
  <si>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</si>
  <si>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</si>
  <si>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</si>
  <si>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</si>
  <si>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</si>
  <si>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</si>
  <si>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</si>
  <si>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</si>
  <si>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</si>
  <si>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</si>
  <si>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</si>
  <si>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</si>
  <si>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</si>
  <si>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</si>
  <si>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</si>
  <si>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</si>
  <si>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</si>
  <si>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</si>
  <si>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</si>
  <si>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</si>
  <si>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</si>
  <si>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</si>
  <si>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</si>
  <si>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</si>
  <si>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</si>
  <si>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</si>
  <si>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</si>
  <si>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</si>
  <si>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</si>
  <si>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</si>
  <si>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</si>
  <si>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</si>
  <si>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</si>
  <si>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</si>
  <si>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</si>
  <si>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</si>
  <si>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</si>
  <si>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</si>
  <si>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</si>
  <si>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</si>
  <si>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</si>
  <si>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</si>
  <si>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</si>
  <si>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</si>
  <si>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</si>
  <si>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</si>
  <si>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</si>
  <si>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</si>
  <si>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</si>
  <si>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</si>
  <si>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</si>
  <si>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</si>
  <si>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</si>
  <si>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</si>
  <si>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</si>
  <si>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</si>
  <si>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</si>
  <si>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</si>
  <si>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</si>
  <si>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</si>
  <si>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</si>
  <si>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</si>
  <si>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</si>
  <si>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</si>
  <si>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</si>
  <si>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</si>
  <si>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</si>
  <si>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</si>
  <si>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</si>
  <si>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</si>
  <si>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</si>
  <si>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</si>
  <si>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</si>
  <si>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</si>
  <si>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</si>
  <si>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</si>
  <si>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</si>
  <si>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</si>
  <si>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</si>
  <si>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</si>
  <si>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</si>
  <si>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</si>
  <si>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</si>
  <si>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</si>
  <si>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</si>
  <si>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</si>
  <si>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</si>
  <si>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</si>
  <si>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</si>
  <si>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</si>
  <si>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</si>
  <si>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</si>
  <si>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</si>
  <si>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</si>
  <si>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</si>
  <si>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</si>
  <si>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</si>
  <si>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</si>
  <si>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</si>
  <si>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</si>
  <si>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</si>
  <si>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</si>
  <si>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</si>
  <si>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</si>
  <si>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</si>
  <si>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</si>
  <si>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</si>
  <si>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</si>
  <si>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</si>
  <si>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</si>
  <si>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</si>
  <si>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</si>
  <si>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</si>
  <si>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</si>
  <si>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</si>
  <si>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</si>
  <si>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</si>
  <si>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</si>
  <si>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</si>
  <si>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</si>
  <si>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</si>
  <si>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</si>
  <si>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</si>
  <si>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</si>
  <si>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</si>
  <si>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</si>
  <si>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</si>
  <si>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</si>
  <si>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</si>
  <si>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</si>
  <si>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</si>
  <si>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</si>
  <si>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</si>
  <si>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</si>
  <si>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</si>
  <si>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</si>
  <si>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</si>
  <si>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</si>
  <si>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</si>
  <si>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</si>
  <si>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</si>
  <si>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</si>
  <si>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</si>
  <si>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</si>
  <si>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</si>
  <si>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</si>
  <si>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</si>
  <si>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</si>
  <si>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</si>
  <si>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</si>
  <si>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</si>
  <si>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</si>
  <si>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</si>
  <si>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</si>
  <si>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</si>
  <si>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</si>
  <si>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</si>
  <si>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</si>
  <si>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</si>
  <si>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</si>
  <si>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</si>
  <si>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</si>
  <si>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</si>
  <si>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</si>
  <si>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</si>
  <si>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</si>
  <si>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</si>
  <si>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</si>
  <si>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</si>
  <si>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</si>
  <si>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</si>
  <si>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</si>
  <si>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</si>
  <si>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</si>
  <si>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</si>
  <si>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</si>
  <si>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</si>
  <si>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</si>
  <si>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</si>
  <si>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</si>
  <si>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</si>
  <si>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</si>
  <si>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</si>
  <si>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</si>
  <si>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</si>
  <si>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</si>
  <si>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</si>
  <si>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</si>
  <si>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</si>
  <si>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</si>
  <si>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</si>
  <si>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</si>
  <si>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</si>
  <si>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</si>
  <si>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</si>
  <si>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</si>
  <si>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</si>
  <si>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</si>
  <si>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</si>
  <si>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</si>
  <si>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</si>
  <si>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</si>
  <si>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</si>
  <si>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</si>
  <si>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</si>
  <si>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</si>
  <si>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</si>
  <si>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</si>
  <si>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</si>
  <si>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</si>
  <si>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</si>
  <si>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</si>
  <si>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</si>
  <si>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</si>
  <si>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</si>
  <si>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</si>
  <si>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</si>
  <si>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</si>
  <si>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</si>
  <si>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</si>
  <si>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</si>
  <si>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</si>
  <si>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</si>
  <si>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</si>
  <si>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</si>
  <si>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</si>
  <si>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</si>
  <si>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</si>
  <si>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</si>
  <si>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</si>
  <si>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</si>
  <si>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</si>
  <si>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</si>
  <si>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</si>
  <si>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</si>
  <si>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</si>
  <si>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</si>
  <si>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</si>
  <si>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</si>
  <si>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</si>
  <si>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</si>
  <si>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</si>
  <si>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</si>
  <si>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</si>
  <si>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</si>
  <si>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</si>
  <si>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</si>
  <si>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</si>
  <si>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</si>
  <si>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</si>
  <si>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</si>
  <si>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</si>
  <si>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</si>
  <si>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</si>
  <si>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</si>
  <si>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</si>
  <si>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</si>
  <si>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</si>
  <si>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</si>
  <si>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</si>
  <si>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</si>
  <si>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</si>
  <si>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</si>
  <si>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</si>
  <si>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</si>
  <si>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</si>
  <si>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</si>
  <si>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</si>
  <si>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</si>
  <si>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</si>
  <si>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</si>
  <si>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</si>
  <si>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</si>
  <si>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</si>
  <si>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</si>
  <si>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</si>
  <si>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</si>
  <si>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</si>
  <si>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</si>
  <si>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</si>
  <si>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</si>
  <si>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</si>
  <si>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</si>
  <si>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</si>
  <si>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</si>
  <si>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</si>
  <si>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</si>
  <si>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</si>
  <si>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</si>
  <si>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</si>
  <si>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</si>
  <si>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</si>
  <si>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</si>
  <si>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</si>
  <si>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</si>
  <si>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</si>
  <si>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</si>
  <si>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</si>
  <si>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</si>
  <si>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</si>
  <si>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</si>
  <si>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</si>
  <si>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</si>
  <si>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</si>
  <si>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</si>
  <si>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</si>
  <si>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</si>
  <si>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</si>
  <si>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</si>
  <si>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</si>
  <si>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</si>
  <si>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</si>
  <si>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</si>
  <si>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</si>
  <si>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</si>
  <si>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</si>
  <si>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</si>
  <si>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</si>
  <si>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</si>
  <si>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</si>
  <si>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</si>
  <si>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</si>
  <si>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</si>
  <si>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</si>
  <si>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</si>
  <si>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</si>
  <si>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</si>
  <si>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</si>
  <si>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</si>
  <si>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</si>
  <si>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</si>
  <si>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</si>
  <si>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</si>
  <si>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</si>
  <si>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</si>
  <si>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</si>
  <si>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</si>
  <si>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</si>
  <si>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</si>
  <si>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</si>
  <si>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</si>
  <si>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</si>
  <si>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</si>
  <si>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</si>
  <si>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</si>
  <si>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</si>
  <si>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</si>
  <si>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</si>
  <si>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</si>
  <si>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</si>
  <si>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</si>
  <si>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</si>
  <si>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</si>
  <si>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</si>
  <si>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</si>
  <si>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</si>
  <si>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</si>
  <si>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</si>
  <si>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</si>
  <si>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</si>
  <si>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</si>
  <si>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</si>
  <si>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</si>
  <si>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</si>
  <si>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</si>
  <si>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</si>
  <si>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</si>
  <si>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</si>
  <si>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</si>
  <si>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</si>
  <si>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</si>
  <si>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</si>
  <si>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</si>
  <si>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</si>
  <si>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</si>
  <si>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</si>
  <si>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</si>
  <si>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</si>
  <si>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</si>
  <si>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</si>
  <si>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</si>
  <si>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</si>
  <si>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</si>
  <si>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</si>
  <si>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</si>
  <si>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</si>
  <si>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</si>
  <si>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</si>
  <si>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</si>
  <si>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</si>
  <si>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</si>
  <si>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</si>
  <si>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</si>
  <si>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</si>
  <si>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</si>
  <si>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</si>
  <si>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</si>
  <si>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</si>
  <si>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</si>
  <si>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</si>
  <si>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</si>
  <si>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</si>
  <si>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</si>
  <si>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</si>
  <si>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</si>
  <si>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</si>
  <si>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</si>
  <si>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</si>
  <si>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</si>
  <si>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</si>
  <si>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</si>
  <si>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</si>
  <si>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</si>
  <si>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</si>
  <si>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</si>
  <si>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</si>
  <si>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</si>
  <si>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</si>
  <si>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</si>
  <si>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</si>
  <si>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</si>
  <si>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</si>
  <si>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</si>
  <si>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</si>
  <si>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</si>
  <si>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</si>
  <si>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</si>
  <si>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</si>
  <si>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</si>
  <si>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</si>
  <si>
    <t>Iva Debito Fiscal Marzo 2022</t>
  </si>
  <si>
    <t>Iva Credito Fiscal Directos Marzo 2022</t>
  </si>
  <si>
    <t>Iva Credito Fiscal Indirectos Marzo 2022</t>
  </si>
  <si>
    <t>nc pe 1-2-3</t>
  </si>
  <si>
    <t>Soporte técnico equipo CISCO NEXUS 4-12</t>
  </si>
  <si>
    <t>Prefectura Naval Argentina</t>
  </si>
  <si>
    <t>Min.Dejefaturadegab.Deminis.BSAS</t>
  </si>
  <si>
    <t>sociedad Cooperativa Popular Limitada (Comod Rivadavia)</t>
  </si>
  <si>
    <t xml:space="preserve">SMARTNET </t>
  </si>
  <si>
    <t>ZENLAYER INC</t>
  </si>
  <si>
    <t>Iva Debito Fiscal Abril 2022</t>
  </si>
  <si>
    <t>Iva Credito Fiscal Directos Abril 2022</t>
  </si>
  <si>
    <t>Iva Credito Fiscal Indirectos Abril 2022</t>
  </si>
  <si>
    <t>Materiales FS.COM</t>
  </si>
  <si>
    <t xml:space="preserve">   Gtos Directos Mayo 2022</t>
  </si>
  <si>
    <t xml:space="preserve">   Gtos Indirectos Mayo 2022</t>
  </si>
  <si>
    <t xml:space="preserve">   Gtos Directos Abril 2022</t>
  </si>
  <si>
    <t xml:space="preserve">   Gtos Indirectos Abril 2022</t>
  </si>
  <si>
    <t>nc periodo 1 y 4</t>
  </si>
  <si>
    <t>nc periodo</t>
  </si>
  <si>
    <t>nc 4</t>
  </si>
  <si>
    <t>Banco Provincia de Bs As</t>
  </si>
  <si>
    <t>Nc 4</t>
  </si>
  <si>
    <t>Iva Debito Fiscal mayo 2022</t>
  </si>
  <si>
    <t>Iva Credito Fiscal Directos Mayo 2022</t>
  </si>
  <si>
    <t>Iva Credito Fiscal Indirectos Mayo 2022</t>
  </si>
  <si>
    <t>INTERNET WINDS AG SA</t>
  </si>
  <si>
    <t>/6</t>
  </si>
  <si>
    <t xml:space="preserve">   Gtos Directos Junio 2022</t>
  </si>
  <si>
    <t xml:space="preserve">   Gtos Indirectos Junio 2022</t>
  </si>
  <si>
    <t>Materiales FS.COM saldo</t>
  </si>
  <si>
    <t>Aire Acondicionado a cuenta</t>
  </si>
  <si>
    <t>Bandejas y Cables</t>
  </si>
  <si>
    <t>Redes de Interc Univ Asoc Civil (ARIU)</t>
  </si>
  <si>
    <t xml:space="preserve">nc periodo 2 </t>
  </si>
  <si>
    <t>nc periodo (periodo 2 consultar a graciela)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</si>
</sst>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08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0" fontId="0" fillId="20" borderId="0" xfId="0" applyFill="1" applyAlignment="1">
      <alignment horizontal="left"/>
    </xf>
    <xf numFmtId="164" fontId="3" fillId="19" borderId="15" xfId="0" applyNumberFormat="1" applyFont="1" applyFill="1" applyBorder="1"/>
    <xf numFmtId="168" fontId="10" fillId="19" borderId="15" xfId="0" applyNumberFormat="1" applyFont="1" applyFill="1" applyBorder="1"/>
    <xf numFmtId="164" fontId="5" fillId="3" borderId="0" xfId="0" applyNumberFormat="1" applyFont="1" applyFill="1"/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5"/>
  <sheetViews>
    <sheetView tabSelected="1" topLeftCell="A181" zoomScale="90" zoomScaleNormal="90" workbookViewId="0">
      <selection activeCell="B52" sqref="B52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0" width="14.7109375" customWidth="1"/>
    <col min="11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4.710937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5.42578125" customWidth="1"/>
    <col min="25" max="25" width="13.14062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90" t="s">
        <v>0</v>
      </c>
      <c r="B5" s="391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U413-SUM(C197:T197)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U415-SUM(C198:T198)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U417-SUM(C199:T199)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U419-SUM(C200:T200)</f>
        <v>-350517.6399999999</v>
      </c>
      <c r="D9" s="12"/>
      <c r="F9" s="7"/>
    </row>
    <row r="10" spans="1:21" x14ac:dyDescent="0.25">
      <c r="A10" s="9">
        <v>5</v>
      </c>
      <c r="B10" s="10" t="s">
        <v>6</v>
      </c>
      <c r="C10" s="11">
        <f>U421-SUM(C201:T201)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U423-SUM(C202:T202)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U425-SUM(C203:T203)</f>
        <v>0</v>
      </c>
      <c r="D12" s="12"/>
      <c r="F12" s="14"/>
    </row>
    <row r="13" spans="1:21" x14ac:dyDescent="0.25">
      <c r="A13" s="9">
        <v>8</v>
      </c>
      <c r="B13" s="17" t="s">
        <v>8</v>
      </c>
      <c r="C13" s="11">
        <f>U427-SUM(C204:T204)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U429-SUM(C205:T205)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U431-SUM(C206:T206)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U433-SUM(C207:T207)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U435-SUM(C208:T208)</f>
        <v>-11935.440000000002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U437-SUM(C209:T209)</f>
        <v>-28224</v>
      </c>
      <c r="D18" s="12"/>
      <c r="E18" s="378" t="s">
        <v>627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U439-SUM(C210:T210)</f>
        <v>0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U441-SUM(C211:T211)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U443-SUM(C212:T212)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U445-SUM(C213:T213)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U447-SUM(C214:T214)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U449-SUM(C215:T215)</f>
        <v>-12868.350000000006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U451-SUM(C216:T216)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U453-SUM(C217:T217)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U455-SUM(C218:T218)</f>
        <v>-3978.4800000000032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U457-SUM(C219:T219)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U459-SUM(C220:T220)</f>
        <v>0</v>
      </c>
      <c r="D29" s="12"/>
      <c r="E29" s="294"/>
      <c r="F29" s="14"/>
    </row>
    <row r="30" spans="1:21" x14ac:dyDescent="0.25">
      <c r="A30" s="9">
        <v>25</v>
      </c>
      <c r="B30" s="17" t="s">
        <v>25</v>
      </c>
      <c r="C30" s="11">
        <f>U461-SUM(C221:T221)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U463-SUM(C222:T222)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U465-SUM(C223:T223)</f>
        <v>-423360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U467-SUM(C224:T224)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U469-SUM(C225:T225)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U471-SUM(C226:T226)</f>
        <v>-19892.399999999994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U473-SUM(C227:T227)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U475-SUM(C228:T228)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U477-SUM(C229:T229)</f>
        <v>-111600.72000000009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U479-SUM(C230:T230)</f>
        <v>0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U481-SUM(C231:T231)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U483-SUM(C232:T232)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U485-SUM(C233:T233)</f>
        <v>-23028.720000000016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U487-SUM(C234:T234)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U489-SUM(C235:T235)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U491-SUM(C236:T236)</f>
        <v>-38605.049999999988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U493-SUM(C237:T237)</f>
        <v>-26523.200000000012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U495-SUM(C238:T238)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U497-SUM(C239:T239)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U499-SUM(C240:T240)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U501-SUM(C241:T241)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U503-SUM(C242:T242)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U505-SUM(C243:T243)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U507-SUM(C244:T244)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U509-SUM(C245:T245)</f>
        <v>-100373.13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U511-SUM(C246:T246)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U513-SUM(C247:T247)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U515-SUM(C248:T248)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U517-SUM(C249:T249)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U519-SUM(C250:T250)</f>
        <v>-324909.19999999972</v>
      </c>
      <c r="D59" s="12"/>
      <c r="E59" s="296"/>
      <c r="F59" s="7"/>
    </row>
    <row r="60" spans="1:6" x14ac:dyDescent="0.25">
      <c r="A60" s="9">
        <v>55</v>
      </c>
      <c r="B60" s="17" t="s">
        <v>49</v>
      </c>
      <c r="C60" s="11">
        <f>U521-SUM(C251:T251)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U523-SUM(C252:T252)</f>
        <v>-19892.399999999965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U525-SUM(C253:T253)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U527-SUM(C254:T254)</f>
        <v>0</v>
      </c>
      <c r="D63" s="12"/>
    </row>
    <row r="64" spans="1:6" x14ac:dyDescent="0.25">
      <c r="A64" s="9">
        <v>59</v>
      </c>
      <c r="B64" s="17" t="s">
        <v>53</v>
      </c>
      <c r="C64" s="11">
        <f>U529-SUM(C255:T255)</f>
        <v>-417740.39999999991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U531-SUM(C256:T256)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U533-SUM(C257:T257)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U535-SUM(C258:T258)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U537-SUM(C259:T259)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U539-SUM(C260:T260)</f>
        <v>0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U541-SUM(C261:T261)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U543-SUM(C262:T262)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U545-SUM(C263:T263)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U547-SUM(C264:T264)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U549-SUM(C265:T265)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U551-SUM(C266:T266)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U553-SUM(C267:T267)</f>
        <v>0</v>
      </c>
      <c r="D76" s="12"/>
      <c r="E76" t="s">
        <v>512</v>
      </c>
      <c r="F76" s="7"/>
      <c r="G76" s="364">
        <v>-14556.3</v>
      </c>
    </row>
    <row r="77" spans="1:7" x14ac:dyDescent="0.25">
      <c r="A77" s="9">
        <v>72</v>
      </c>
      <c r="B77" s="10" t="s">
        <v>65</v>
      </c>
      <c r="C77" s="11">
        <f>U555-SUM(C268:T268)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U557-SUM(C269:T269)</f>
        <v>-423360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U559-SUM(C270:T270)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U561-SUM(C271:T271)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U563-SUM(C272:T272)</f>
        <v>-218816.39999999991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U565-SUM(C273:T273)</f>
        <v>-72062.759999999893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U567-SUM(C274:T274)</f>
        <v>-23914.440000000002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U569-SUM(C275:T275)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U571-SUM(C276:T276)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U573-SUM(C277:T277)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U575-SUM(C278:T278)</f>
        <v>-5147.3399999999965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U577-SUM(C279:T279)</f>
        <v>-27720</v>
      </c>
      <c r="D88" s="12"/>
      <c r="E88" t="s">
        <v>630</v>
      </c>
      <c r="F88" s="7"/>
    </row>
    <row r="89" spans="1:6" x14ac:dyDescent="0.25">
      <c r="A89" s="9">
        <v>84</v>
      </c>
      <c r="B89" s="10" t="s">
        <v>80</v>
      </c>
      <c r="C89" s="11">
        <f>U579-SUM(C280:T280)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U581-SUM(C281:T281)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U583-SUM(C282:T282)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U585-SUM(C283:T283)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U587-SUM(C284:T284)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U589-SUM(C285:T285)</f>
        <v>-11935.440000000002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U591-SUM(C286:T286)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U593-SUM(C287:T287)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U595-SUM(C288:T288)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U597-SUM(C289:T289)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U599-SUM(C290:T290)</f>
        <v>0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U601-SUM(C291:T291)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U603-SUM(C292:T292)</f>
        <v>0</v>
      </c>
      <c r="D101" s="12"/>
      <c r="E101" s="249"/>
      <c r="F101" s="14"/>
    </row>
    <row r="102" spans="1:6" x14ac:dyDescent="0.25">
      <c r="A102" s="9">
        <v>97</v>
      </c>
      <c r="B102" s="17" t="s">
        <v>97</v>
      </c>
      <c r="C102" s="11">
        <f>U605-SUM(C293:T293)</f>
        <v>-5304.6399999999994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U607-SUM(C294:T294)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U609-SUM(C295:T295)</f>
        <v>-57257.399999999994</v>
      </c>
      <c r="D104" s="12"/>
      <c r="E104" s="371" t="s">
        <v>626</v>
      </c>
      <c r="F104" s="7"/>
    </row>
    <row r="105" spans="1:6" x14ac:dyDescent="0.25">
      <c r="A105" s="9">
        <v>100</v>
      </c>
      <c r="B105" s="17" t="s">
        <v>102</v>
      </c>
      <c r="C105" s="11">
        <f>U611-SUM(C296:T296)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U613-SUM(C297:T297)</f>
        <v>-512257.54000000004</v>
      </c>
      <c r="D106" s="12"/>
      <c r="E106" s="294" t="s">
        <v>611</v>
      </c>
      <c r="F106" s="7"/>
    </row>
    <row r="107" spans="1:6" x14ac:dyDescent="0.25">
      <c r="A107" s="9">
        <v>102</v>
      </c>
      <c r="B107" s="10" t="s">
        <v>104</v>
      </c>
      <c r="C107" s="11">
        <f>U615-SUM(C298:T298)</f>
        <v>-14587.760000000009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U617-SUM(C299:T299)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U619-SUM(C300:T300)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U621-SUM(C301:T301)</f>
        <v>-22607.64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U623-SUM(C302:T302)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U625-SUM(C303:T303)</f>
        <v>0</v>
      </c>
      <c r="D112" s="12"/>
      <c r="E112" s="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U627-SUM(C304:T304)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U629-SUM(C305:T305)</f>
        <v>-26523.200000000012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U631-SUM(C306:T306)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U633-SUM(C307:T307)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U635-SUM(C308:T308)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U637-SUM(C309:T309)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U639-SUM(C310:T310)</f>
        <v>-112038.75</v>
      </c>
      <c r="D119" s="12"/>
      <c r="E119" s="370" t="s">
        <v>628</v>
      </c>
      <c r="F119" s="24"/>
    </row>
    <row r="120" spans="1:7" x14ac:dyDescent="0.25">
      <c r="A120" s="9">
        <v>115</v>
      </c>
      <c r="B120" s="23" t="s">
        <v>115</v>
      </c>
      <c r="C120" s="11">
        <f>U641-SUM(C311:T311)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U643-SUM(C312:T312)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U645-SUM(C313:T313)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U647-SUM(C314:T314)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U649-SUM(C315:T315)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U651-SUM(C316:T316)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U653-SUM(C317:T317)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U655-SUM(C318:T318)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U657-SUM(C319:T319)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U659-SUM(C320:T320)</f>
        <v>0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U661-SUM(C321:T321)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U663-SUM(C322:T322)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U665-SUM(C323:T323)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U667-SUM(C324:T324)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U669-SUM(C325:T325)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U671-SUM(C326:T326)</f>
        <v>0</v>
      </c>
      <c r="D135" s="12"/>
      <c r="F135" s="24"/>
    </row>
    <row r="136" spans="1:6" x14ac:dyDescent="0.25">
      <c r="A136" s="9">
        <v>131</v>
      </c>
      <c r="B136" s="17" t="s">
        <v>129</v>
      </c>
      <c r="C136" s="11">
        <f>U673-SUM(C327:T327)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U675-SUM(C328:T328)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U677-SUM(C329:T329)</f>
        <v>0</v>
      </c>
      <c r="D138" s="12"/>
      <c r="F138" s="24"/>
    </row>
    <row r="139" spans="1:6" x14ac:dyDescent="0.25">
      <c r="A139" s="9">
        <v>134</v>
      </c>
      <c r="B139" s="274" t="s">
        <v>132</v>
      </c>
      <c r="C139" s="11">
        <f>U679-SUM(C330:T330)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U681-SUM(C331:T331)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U683-SUM(C332:T332)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U685-SUM(C333:T333)</f>
        <v>-215661.79999999981</v>
      </c>
      <c r="D142" s="12"/>
      <c r="E142" s="294" t="s">
        <v>643</v>
      </c>
      <c r="F142" s="24"/>
    </row>
    <row r="143" spans="1:6" x14ac:dyDescent="0.25">
      <c r="A143" s="9">
        <v>138</v>
      </c>
      <c r="B143" s="10" t="s">
        <v>135</v>
      </c>
      <c r="C143" s="11">
        <f>U687-SUM(C334:T334)</f>
        <v>0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U689-SUM(C335:T335)</f>
        <v>-465696</v>
      </c>
      <c r="D144" s="12"/>
      <c r="E144" s="294"/>
      <c r="F144" s="24"/>
    </row>
    <row r="145" spans="1:6" x14ac:dyDescent="0.25">
      <c r="A145" s="9">
        <v>140</v>
      </c>
      <c r="B145" s="10" t="s">
        <v>136</v>
      </c>
      <c r="C145" s="11">
        <f>U691-SUM(C336:T336)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U693-SUM(C337:T337)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U695-SUM(C338:T338)</f>
        <v>0</v>
      </c>
      <c r="D147" s="12"/>
      <c r="F147" s="24"/>
    </row>
    <row r="148" spans="1:6" x14ac:dyDescent="0.25">
      <c r="A148" s="9">
        <v>143</v>
      </c>
      <c r="B148" s="275" t="s">
        <v>139</v>
      </c>
      <c r="C148" s="11">
        <f>U697-SUM(C339:T339)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U699-SUM(C340:T340)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U701-SUM(C341:T341)</f>
        <v>0</v>
      </c>
      <c r="D150" s="12"/>
      <c r="F150" s="24"/>
    </row>
    <row r="151" spans="1:6" x14ac:dyDescent="0.25">
      <c r="A151" s="9">
        <v>146</v>
      </c>
      <c r="B151" s="275" t="s">
        <v>142</v>
      </c>
      <c r="C151" s="11">
        <f>U703-SUM(C342:T342)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U705-SUM(C343:T343)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U707-SUM(C344:T344)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U709-SUM(C345:T345)</f>
        <v>-19892.399999999994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U711-SUM(C346:T346)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U713-SUM(C347:T347)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U715-SUM(C348:T348)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U717-SUM(C349:T349)</f>
        <v>-177517.99</v>
      </c>
      <c r="D158" s="12"/>
      <c r="E158" s="294" t="s">
        <v>642</v>
      </c>
      <c r="F158" s="24"/>
    </row>
    <row r="159" spans="1:6" x14ac:dyDescent="0.25">
      <c r="A159" s="9">
        <v>154</v>
      </c>
      <c r="B159" s="10" t="s">
        <v>515</v>
      </c>
      <c r="C159" s="11">
        <f>U719-SUM(C350:T350)</f>
        <v>-377520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U721-SUM(C351:T351)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U723-SUM(C352:T352)</f>
        <v>0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U725-SUM(C353:T353)</f>
        <v>0</v>
      </c>
      <c r="D162" s="12"/>
      <c r="F162" s="24"/>
    </row>
    <row r="163" spans="1:6" x14ac:dyDescent="0.25">
      <c r="A163" s="9">
        <v>158</v>
      </c>
      <c r="B163" s="10" t="s">
        <v>556</v>
      </c>
      <c r="C163" s="11">
        <f>U727-SUM(C354:T354)</f>
        <v>0</v>
      </c>
      <c r="D163" s="12"/>
      <c r="F163" s="24"/>
    </row>
    <row r="164" spans="1:6" x14ac:dyDescent="0.25">
      <c r="A164" s="9">
        <v>159</v>
      </c>
      <c r="B164" s="10" t="s">
        <v>558</v>
      </c>
      <c r="C164" s="11">
        <f>U729-SUM(C355:T355)</f>
        <v>-214000</v>
      </c>
      <c r="D164" s="12"/>
      <c r="F164" s="24"/>
    </row>
    <row r="165" spans="1:6" x14ac:dyDescent="0.25">
      <c r="A165" s="9">
        <v>160</v>
      </c>
      <c r="B165" s="10" t="s">
        <v>574</v>
      </c>
      <c r="C165" s="11">
        <f>U731-SUM(C356:T356)</f>
        <v>0</v>
      </c>
      <c r="D165" s="12"/>
      <c r="F165" s="24"/>
    </row>
    <row r="166" spans="1:6" x14ac:dyDescent="0.25">
      <c r="A166" s="9">
        <v>161</v>
      </c>
      <c r="B166" s="10" t="s">
        <v>576</v>
      </c>
      <c r="C166" s="11">
        <f>U733-SUM(C357:T357)</f>
        <v>0</v>
      </c>
      <c r="D166" s="12"/>
      <c r="F166" s="24"/>
    </row>
    <row r="167" spans="1:6" x14ac:dyDescent="0.25">
      <c r="A167" s="9">
        <v>162</v>
      </c>
      <c r="B167" s="10" t="s">
        <v>588</v>
      </c>
      <c r="C167" s="11">
        <f>U735-SUM(C358:T358)</f>
        <v>-111000</v>
      </c>
      <c r="D167" s="12"/>
      <c r="F167" s="24"/>
    </row>
    <row r="168" spans="1:6" x14ac:dyDescent="0.25">
      <c r="A168" s="9">
        <v>163</v>
      </c>
      <c r="B168" s="10" t="s">
        <v>587</v>
      </c>
      <c r="C168" s="11">
        <f>U737-SUM(C359:T359)</f>
        <v>0</v>
      </c>
      <c r="D168" s="12"/>
      <c r="F168" s="24"/>
    </row>
    <row r="169" spans="1:6" x14ac:dyDescent="0.25">
      <c r="A169" s="9">
        <v>164</v>
      </c>
      <c r="B169" s="10" t="s">
        <v>589</v>
      </c>
      <c r="C169" s="11">
        <f>U739-SUM(C360:T360)</f>
        <v>0</v>
      </c>
      <c r="D169" s="12"/>
      <c r="F169" s="24"/>
    </row>
    <row r="170" spans="1:6" x14ac:dyDescent="0.25">
      <c r="A170" s="9">
        <v>165</v>
      </c>
      <c r="B170" s="10" t="s">
        <v>94</v>
      </c>
      <c r="C170" s="11">
        <f>U741-SUM(C361:T361)</f>
        <v>0</v>
      </c>
      <c r="D170" s="12"/>
      <c r="F170" s="24"/>
    </row>
    <row r="171" spans="1:6" x14ac:dyDescent="0.25">
      <c r="A171" s="9">
        <v>166</v>
      </c>
      <c r="B171" s="10" t="s">
        <v>616</v>
      </c>
      <c r="C171" s="11">
        <f>U743-SUM(C362:T362)</f>
        <v>-239500</v>
      </c>
      <c r="D171" s="12"/>
      <c r="F171" s="24"/>
    </row>
    <row r="172" spans="1:6" x14ac:dyDescent="0.25">
      <c r="A172" s="9">
        <v>167</v>
      </c>
      <c r="B172" s="10" t="s">
        <v>617</v>
      </c>
      <c r="C172" s="11">
        <f>U745-SUM(C363:T363)</f>
        <v>-239500</v>
      </c>
      <c r="D172" s="12"/>
      <c r="F172" s="24"/>
    </row>
    <row r="173" spans="1:6" x14ac:dyDescent="0.25">
      <c r="A173" s="9"/>
      <c r="B173" s="10" t="s">
        <v>634</v>
      </c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2">
        <v>1</v>
      </c>
      <c r="B175" s="303" t="s">
        <v>158</v>
      </c>
      <c r="C175" s="304">
        <f>U751-SUM(C366:T366)</f>
        <v>-60156.600000000559</v>
      </c>
      <c r="D175" s="12"/>
      <c r="F175" s="24"/>
    </row>
    <row r="176" spans="1:6" x14ac:dyDescent="0.25">
      <c r="A176" s="302">
        <v>2</v>
      </c>
      <c r="B176" s="303" t="s">
        <v>159</v>
      </c>
      <c r="C176" s="304">
        <f>U753-SUM(C367:T367)</f>
        <v>0</v>
      </c>
      <c r="D176" s="12"/>
      <c r="F176" s="24"/>
    </row>
    <row r="177" spans="1:6" x14ac:dyDescent="0.25">
      <c r="A177" s="302">
        <v>3</v>
      </c>
      <c r="B177" s="305" t="s">
        <v>160</v>
      </c>
      <c r="C177" s="304">
        <f>U755-SUM(C368:T368)</f>
        <v>0</v>
      </c>
      <c r="D177" s="12"/>
      <c r="F177" s="24"/>
    </row>
    <row r="178" spans="1:6" x14ac:dyDescent="0.25">
      <c r="A178" s="302">
        <v>4</v>
      </c>
      <c r="B178" s="303" t="s">
        <v>161</v>
      </c>
      <c r="C178" s="304">
        <f>U757-SUM(C369:T369)</f>
        <v>0</v>
      </c>
      <c r="D178" s="12"/>
      <c r="F178" s="24"/>
    </row>
    <row r="179" spans="1:6" x14ac:dyDescent="0.25">
      <c r="A179" s="302">
        <v>5</v>
      </c>
      <c r="B179" s="303" t="s">
        <v>162</v>
      </c>
      <c r="C179" s="304">
        <f>U759-SUM(C370:T370)</f>
        <v>0</v>
      </c>
      <c r="D179" s="12"/>
      <c r="F179" s="24"/>
    </row>
    <row r="180" spans="1:6" x14ac:dyDescent="0.25">
      <c r="A180" s="302">
        <v>6</v>
      </c>
      <c r="B180" s="306" t="s">
        <v>163</v>
      </c>
      <c r="C180" s="304">
        <f>U761-SUM(C371:T371)</f>
        <v>0</v>
      </c>
      <c r="D180" s="12"/>
      <c r="F180" s="24"/>
    </row>
    <row r="181" spans="1:6" x14ac:dyDescent="0.25">
      <c r="A181" s="302">
        <v>7</v>
      </c>
      <c r="B181" s="303" t="s">
        <v>164</v>
      </c>
      <c r="C181" s="304">
        <f>U763-SUM(C372:T372)</f>
        <v>0</v>
      </c>
      <c r="D181" s="12"/>
      <c r="F181" s="24"/>
    </row>
    <row r="182" spans="1:6" x14ac:dyDescent="0.25">
      <c r="A182" s="302">
        <v>8</v>
      </c>
      <c r="B182" s="303" t="s">
        <v>165</v>
      </c>
      <c r="C182" s="304">
        <f>U765-SUM(C373:T373)</f>
        <v>-3270267</v>
      </c>
      <c r="D182" s="12"/>
      <c r="E182" s="15"/>
      <c r="F182" s="24"/>
    </row>
    <row r="183" spans="1:6" x14ac:dyDescent="0.25">
      <c r="A183" s="302">
        <v>9</v>
      </c>
      <c r="B183" s="303" t="s">
        <v>166</v>
      </c>
      <c r="C183" s="304">
        <f>U767-SUM(C374:T374)</f>
        <v>0</v>
      </c>
      <c r="D183" s="12"/>
      <c r="F183" s="24"/>
    </row>
    <row r="184" spans="1:6" x14ac:dyDescent="0.25">
      <c r="A184" s="302">
        <v>10</v>
      </c>
      <c r="B184" s="308" t="s">
        <v>575</v>
      </c>
      <c r="C184" s="304">
        <f>U769-SUM(C375:T375)</f>
        <v>-200000</v>
      </c>
      <c r="D184" s="12"/>
      <c r="E184">
        <v>100000</v>
      </c>
      <c r="F184" s="24"/>
    </row>
    <row r="185" spans="1:6" x14ac:dyDescent="0.25">
      <c r="A185" s="302">
        <v>11</v>
      </c>
      <c r="B185" s="303" t="s">
        <v>167</v>
      </c>
      <c r="C185" s="304">
        <f>U771-SUM(C376:T376)</f>
        <v>-450000</v>
      </c>
      <c r="D185" s="12"/>
      <c r="F185" s="24"/>
    </row>
    <row r="186" spans="1:6" x14ac:dyDescent="0.25">
      <c r="A186" s="302">
        <v>12</v>
      </c>
      <c r="B186" s="307" t="s">
        <v>168</v>
      </c>
      <c r="C186" s="304">
        <f>U773-SUM(C377:T377)</f>
        <v>0</v>
      </c>
      <c r="D186" s="12"/>
      <c r="F186" s="24"/>
    </row>
    <row r="187" spans="1:6" x14ac:dyDescent="0.25">
      <c r="A187" s="302">
        <v>13</v>
      </c>
      <c r="B187" s="303" t="s">
        <v>169</v>
      </c>
      <c r="C187" s="304">
        <f>U775-SUM(C378:T378)</f>
        <v>0</v>
      </c>
      <c r="D187" s="12"/>
      <c r="F187" s="24"/>
    </row>
    <row r="188" spans="1:6" x14ac:dyDescent="0.25">
      <c r="A188" s="302">
        <v>14</v>
      </c>
      <c r="B188" s="303" t="s">
        <v>170</v>
      </c>
      <c r="C188" s="304">
        <f>U777-SUM(C379:T379)</f>
        <v>0</v>
      </c>
      <c r="D188" s="12"/>
      <c r="F188" s="24"/>
    </row>
    <row r="189" spans="1:6" x14ac:dyDescent="0.25">
      <c r="A189" s="302">
        <v>15</v>
      </c>
      <c r="B189" s="308" t="s">
        <v>171</v>
      </c>
      <c r="C189" s="304">
        <f>U779-SUM(C380:T380)</f>
        <v>0</v>
      </c>
      <c r="D189" s="12"/>
      <c r="F189" s="24"/>
    </row>
    <row r="190" spans="1:6" x14ac:dyDescent="0.25">
      <c r="A190" s="309"/>
      <c r="B190" s="308"/>
      <c r="C190" s="310"/>
      <c r="D190" s="12"/>
      <c r="F190" s="24"/>
    </row>
    <row r="191" spans="1:6" ht="15.75" thickBot="1" x14ac:dyDescent="0.3">
      <c r="A191" s="311"/>
      <c r="B191" s="312"/>
      <c r="C191" s="310"/>
      <c r="D191" s="12"/>
      <c r="F191" s="24"/>
    </row>
    <row r="192" spans="1:6" ht="15.75" thickBot="1" x14ac:dyDescent="0.3">
      <c r="B192" s="26" t="s">
        <v>172</v>
      </c>
      <c r="C192" s="273">
        <f>SUM(C6:C191)</f>
        <v>-9487694.2300000004</v>
      </c>
      <c r="D192" s="27">
        <f>SUM(D6:D191)</f>
        <v>0</v>
      </c>
      <c r="E192" t="s">
        <v>555</v>
      </c>
      <c r="F192" s="27">
        <f>SUM(E6:G59:F191)</f>
        <v>85443.7</v>
      </c>
    </row>
    <row r="193" spans="1:21" x14ac:dyDescent="0.25">
      <c r="C193" s="27">
        <v>9487694.2300000004</v>
      </c>
      <c r="D193" s="250">
        <f>C192+C193</f>
        <v>0</v>
      </c>
      <c r="E193" s="28">
        <f>D192-D193</f>
        <v>0</v>
      </c>
      <c r="F193" s="292">
        <f>F192+E193</f>
        <v>85443.7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92" t="s">
        <v>173</v>
      </c>
      <c r="B195" s="393"/>
      <c r="C195" s="394" t="s">
        <v>455</v>
      </c>
      <c r="D195" s="29">
        <v>44391</v>
      </c>
      <c r="E195" s="29" t="s">
        <v>175</v>
      </c>
      <c r="F195" s="29">
        <v>44414</v>
      </c>
      <c r="G195" s="382" t="s">
        <v>174</v>
      </c>
      <c r="H195" s="29">
        <v>44448</v>
      </c>
      <c r="I195" s="29">
        <v>44481</v>
      </c>
      <c r="J195" s="382" t="s">
        <v>174</v>
      </c>
      <c r="K195" s="29">
        <v>44509</v>
      </c>
      <c r="L195" s="29">
        <v>44539</v>
      </c>
      <c r="M195" s="382" t="s">
        <v>174</v>
      </c>
      <c r="N195" s="29">
        <v>44574</v>
      </c>
      <c r="O195" s="29">
        <v>44602</v>
      </c>
      <c r="P195" s="29">
        <v>44628</v>
      </c>
      <c r="Q195" s="29">
        <v>44662</v>
      </c>
      <c r="R195" s="29">
        <v>44693</v>
      </c>
      <c r="S195" s="29">
        <v>44721</v>
      </c>
      <c r="T195" s="29"/>
    </row>
    <row r="196" spans="1:21" ht="15.75" thickBot="1" x14ac:dyDescent="0.3">
      <c r="A196" s="396" t="s">
        <v>176</v>
      </c>
      <c r="B196" s="397"/>
      <c r="C196" s="395"/>
      <c r="D196" s="30" t="s">
        <v>177</v>
      </c>
      <c r="E196" s="30" t="s">
        <v>177</v>
      </c>
      <c r="F196" s="30" t="s">
        <v>177</v>
      </c>
      <c r="G196" s="383"/>
      <c r="H196" s="30" t="s">
        <v>177</v>
      </c>
      <c r="I196" s="30" t="s">
        <v>177</v>
      </c>
      <c r="J196" s="383"/>
      <c r="K196" s="30" t="s">
        <v>177</v>
      </c>
      <c r="L196" s="30" t="s">
        <v>177</v>
      </c>
      <c r="M196" s="383"/>
      <c r="N196" s="30" t="s">
        <v>177</v>
      </c>
      <c r="O196" s="30" t="s">
        <v>177</v>
      </c>
      <c r="P196" s="30" t="s">
        <v>177</v>
      </c>
      <c r="Q196" s="30" t="s">
        <v>177</v>
      </c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2">
        <v>1</v>
      </c>
      <c r="B197" s="253" t="s">
        <v>2</v>
      </c>
      <c r="C197" s="254"/>
      <c r="D197" s="255">
        <v>25049.42</v>
      </c>
      <c r="E197" s="255"/>
      <c r="F197" s="255">
        <v>38099.269999999997</v>
      </c>
      <c r="G197" s="255"/>
      <c r="H197" s="255">
        <v>29611.119999999999</v>
      </c>
      <c r="I197" s="255">
        <v>27022.93</v>
      </c>
      <c r="J197" s="255"/>
      <c r="K197" s="255">
        <v>30461.75</v>
      </c>
      <c r="L197" s="255">
        <v>40844.76</v>
      </c>
      <c r="M197" s="255"/>
      <c r="N197" s="255">
        <v>42037.82</v>
      </c>
      <c r="O197" s="255">
        <v>40388.589999999997</v>
      </c>
      <c r="P197" s="255">
        <v>36669.050000000003</v>
      </c>
      <c r="Q197" s="255">
        <v>62375.5</v>
      </c>
      <c r="R197" s="255">
        <v>66308</v>
      </c>
      <c r="S197" s="255"/>
      <c r="T197" s="255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>
        <v>18966.75</v>
      </c>
      <c r="Q198" s="37">
        <v>18712.650000000001</v>
      </c>
      <c r="R198" s="37">
        <v>19892.400000000001</v>
      </c>
      <c r="S198" s="37">
        <v>20055.75</v>
      </c>
      <c r="T198" s="37"/>
    </row>
    <row r="199" spans="1:21" s="12" customFormat="1" x14ac:dyDescent="0.25">
      <c r="A199" s="256">
        <v>3</v>
      </c>
      <c r="B199" s="257" t="s">
        <v>4</v>
      </c>
      <c r="C199" s="254"/>
      <c r="D199" s="255">
        <v>17079.150000000001</v>
      </c>
      <c r="E199" s="255"/>
      <c r="F199" s="255">
        <v>24847.35</v>
      </c>
      <c r="G199" s="255"/>
      <c r="H199" s="255">
        <v>19311.599999999999</v>
      </c>
      <c r="I199" s="255">
        <v>17623.650000000001</v>
      </c>
      <c r="J199" s="255"/>
      <c r="K199" s="255">
        <v>18277.05</v>
      </c>
      <c r="L199" s="255">
        <v>21126.6</v>
      </c>
      <c r="M199" s="255"/>
      <c r="N199" s="255">
        <v>21743.7</v>
      </c>
      <c r="O199" s="255">
        <v>20890.650000000001</v>
      </c>
      <c r="P199" s="255">
        <v>18966.75</v>
      </c>
      <c r="Q199" s="255">
        <v>18712.650000000001</v>
      </c>
      <c r="R199" s="255">
        <v>19892.400000000001</v>
      </c>
      <c r="S199" s="255"/>
      <c r="T199" s="255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>
        <v>140663.71</v>
      </c>
      <c r="P200" s="37">
        <v>127709.45</v>
      </c>
      <c r="Q200" s="37">
        <v>125998.51</v>
      </c>
      <c r="R200" s="37">
        <v>96809.68</v>
      </c>
      <c r="S200" s="37"/>
      <c r="T200" s="37"/>
    </row>
    <row r="201" spans="1:21" s="12" customFormat="1" x14ac:dyDescent="0.25">
      <c r="A201" s="256">
        <v>5</v>
      </c>
      <c r="B201" s="257" t="s">
        <v>6</v>
      </c>
      <c r="C201" s="254"/>
      <c r="D201" s="255">
        <v>215197.29</v>
      </c>
      <c r="E201" s="255"/>
      <c r="F201" s="255">
        <v>313076.61</v>
      </c>
      <c r="G201" s="255"/>
      <c r="H201" s="255">
        <v>243326.16</v>
      </c>
      <c r="I201" s="255">
        <v>222057.99</v>
      </c>
      <c r="J201" s="255"/>
      <c r="K201" s="255">
        <v>230290.83000000002</v>
      </c>
      <c r="L201" s="255">
        <v>266195.15999999997</v>
      </c>
      <c r="M201" s="255"/>
      <c r="N201" s="255">
        <v>273970.62</v>
      </c>
      <c r="O201" s="255">
        <v>263222.19</v>
      </c>
      <c r="P201" s="255">
        <v>238981.05</v>
      </c>
      <c r="Q201" s="255">
        <v>235779.39</v>
      </c>
      <c r="R201" s="255">
        <v>250644.24</v>
      </c>
      <c r="S201" s="255"/>
      <c r="T201" s="255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>
        <v>3793.35</v>
      </c>
      <c r="Q202" s="37">
        <v>3742.5299999999997</v>
      </c>
      <c r="R202" s="37">
        <v>3978.48</v>
      </c>
      <c r="S202" s="37"/>
      <c r="T202" s="37"/>
    </row>
    <row r="203" spans="1:21" s="12" customFormat="1" x14ac:dyDescent="0.25">
      <c r="A203" s="256">
        <v>7</v>
      </c>
      <c r="B203" s="258" t="s">
        <v>7</v>
      </c>
      <c r="C203" s="254"/>
      <c r="D203" s="255">
        <v>17079.150000000001</v>
      </c>
      <c r="E203" s="255"/>
      <c r="F203" s="255">
        <v>24847.35</v>
      </c>
      <c r="G203" s="255"/>
      <c r="H203" s="255">
        <v>19311.599999999999</v>
      </c>
      <c r="I203" s="255">
        <v>17623.650000000001</v>
      </c>
      <c r="J203" s="255"/>
      <c r="K203" s="255">
        <v>18277.05</v>
      </c>
      <c r="L203" s="255">
        <v>21126.6</v>
      </c>
      <c r="M203" s="255"/>
      <c r="N203" s="255">
        <v>21743.7</v>
      </c>
      <c r="O203" s="255">
        <v>20890.650000000001</v>
      </c>
      <c r="P203" s="255">
        <v>18966.75</v>
      </c>
      <c r="Q203" s="255">
        <v>18712.650000000001</v>
      </c>
      <c r="R203" s="255">
        <v>19892.400000000001</v>
      </c>
      <c r="S203" s="381">
        <v>4011.1499999999942</v>
      </c>
      <c r="T203" s="255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>
        <v>98627.1</v>
      </c>
      <c r="Q204" s="37">
        <v>97305.78</v>
      </c>
      <c r="R204" s="37">
        <v>51720.24</v>
      </c>
      <c r="S204" s="37">
        <v>52144.95</v>
      </c>
      <c r="T204" s="37"/>
    </row>
    <row r="205" spans="1:21" s="12" customFormat="1" x14ac:dyDescent="0.25">
      <c r="A205" s="256">
        <v>9</v>
      </c>
      <c r="B205" s="258" t="s">
        <v>10</v>
      </c>
      <c r="C205" s="254"/>
      <c r="D205" s="255">
        <v>3415.83</v>
      </c>
      <c r="E205" s="255"/>
      <c r="F205" s="255">
        <v>4969.47</v>
      </c>
      <c r="G205" s="255"/>
      <c r="H205" s="255">
        <v>3862.32</v>
      </c>
      <c r="I205" s="255">
        <v>3524.73</v>
      </c>
      <c r="J205" s="255"/>
      <c r="K205" s="255">
        <v>3655.41</v>
      </c>
      <c r="L205" s="255">
        <v>4225.32</v>
      </c>
      <c r="M205" s="255"/>
      <c r="N205" s="255">
        <v>4348.74</v>
      </c>
      <c r="O205" s="255">
        <v>4178.13</v>
      </c>
      <c r="P205" s="255">
        <v>3793.35</v>
      </c>
      <c r="Q205" s="255">
        <v>3742.5299999999997</v>
      </c>
      <c r="R205" s="255">
        <v>3978.48</v>
      </c>
      <c r="S205" s="255">
        <v>4011.15</v>
      </c>
      <c r="T205" s="255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>
        <v>12534.39</v>
      </c>
      <c r="P206" s="37">
        <v>11380.05</v>
      </c>
      <c r="Q206" s="37">
        <v>11227.59</v>
      </c>
      <c r="R206" s="37">
        <v>11935.44</v>
      </c>
      <c r="S206" s="37"/>
      <c r="T206" s="37"/>
    </row>
    <row r="207" spans="1:21" s="12" customFormat="1" x14ac:dyDescent="0.25">
      <c r="A207" s="256">
        <v>11</v>
      </c>
      <c r="B207" s="258" t="s">
        <v>11</v>
      </c>
      <c r="C207" s="254"/>
      <c r="D207" s="255">
        <v>10247.49</v>
      </c>
      <c r="E207" s="255"/>
      <c r="F207" s="255">
        <v>14908.41</v>
      </c>
      <c r="G207" s="255"/>
      <c r="H207" s="255">
        <v>19311.599999999999</v>
      </c>
      <c r="I207" s="255">
        <v>17623.650000000001</v>
      </c>
      <c r="J207" s="255"/>
      <c r="K207" s="255">
        <v>18277.05</v>
      </c>
      <c r="L207" s="255">
        <v>21126.6</v>
      </c>
      <c r="M207" s="255"/>
      <c r="N207" s="255">
        <v>21743.7</v>
      </c>
      <c r="O207" s="255">
        <v>20890.650000000001</v>
      </c>
      <c r="P207" s="255">
        <v>18966.75</v>
      </c>
      <c r="Q207" s="255">
        <v>18712.650000000001</v>
      </c>
      <c r="R207" s="255">
        <v>19892.400000000001</v>
      </c>
      <c r="S207" s="255"/>
      <c r="T207" s="255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>
        <v>12534.39</v>
      </c>
      <c r="P208" s="37">
        <v>11380.05</v>
      </c>
      <c r="Q208" s="37">
        <v>11227.59</v>
      </c>
      <c r="R208" s="37">
        <v>11935.44</v>
      </c>
      <c r="S208" s="37"/>
      <c r="T208" s="37"/>
    </row>
    <row r="209" spans="1:20" s="12" customFormat="1" ht="13.5" customHeight="1" x14ac:dyDescent="0.25">
      <c r="A209" s="252">
        <v>13</v>
      </c>
      <c r="B209" s="253" t="s">
        <v>9</v>
      </c>
      <c r="C209" s="254">
        <v>24623.68</v>
      </c>
      <c r="D209" s="255">
        <v>23490.84</v>
      </c>
      <c r="E209" s="255"/>
      <c r="F209" s="255">
        <v>23490.84</v>
      </c>
      <c r="G209" s="255"/>
      <c r="H209" s="255">
        <v>17591.439999999999</v>
      </c>
      <c r="I209" s="255">
        <v>18014.400000000001</v>
      </c>
      <c r="J209" s="255">
        <f>-6462.88-5255.28-5074.2</f>
        <v>-16792.36</v>
      </c>
      <c r="K209" s="255">
        <v>25074</v>
      </c>
      <c r="L209" s="255">
        <v>25074</v>
      </c>
      <c r="M209" s="255">
        <v>-2143.9000000000233</v>
      </c>
      <c r="N209" s="255">
        <v>26712</v>
      </c>
      <c r="O209" s="255">
        <v>27720</v>
      </c>
      <c r="P209" s="255">
        <v>27216</v>
      </c>
      <c r="Q209" s="255">
        <v>27720</v>
      </c>
      <c r="R209" s="255">
        <v>28224</v>
      </c>
      <c r="S209" s="255"/>
      <c r="T209" s="255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>
        <v>20890.650000000001</v>
      </c>
      <c r="P210" s="37">
        <v>18966.75</v>
      </c>
      <c r="Q210" s="37">
        <v>2495.02</v>
      </c>
      <c r="R210" s="37">
        <v>2652.32</v>
      </c>
      <c r="S210" s="37"/>
      <c r="T210" s="37"/>
    </row>
    <row r="211" spans="1:20" s="12" customFormat="1" x14ac:dyDescent="0.25">
      <c r="A211" s="259">
        <v>15</v>
      </c>
      <c r="B211" s="260" t="s">
        <v>454</v>
      </c>
      <c r="C211" s="254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>
        <v>8356.26</v>
      </c>
      <c r="P212" s="37">
        <v>7586.7</v>
      </c>
      <c r="Q212" s="37">
        <v>7485.0599999999995</v>
      </c>
      <c r="R212" s="37">
        <v>7956.96</v>
      </c>
      <c r="S212" s="37"/>
      <c r="T212" s="37"/>
    </row>
    <row r="213" spans="1:20" s="12" customFormat="1" x14ac:dyDescent="0.25">
      <c r="A213" s="256">
        <v>17</v>
      </c>
      <c r="B213" s="258" t="s">
        <v>17</v>
      </c>
      <c r="C213" s="254"/>
      <c r="D213" s="255">
        <v>6831.66</v>
      </c>
      <c r="E213" s="255"/>
      <c r="F213" s="255">
        <v>9938.94</v>
      </c>
      <c r="G213" s="255"/>
      <c r="H213" s="255">
        <v>7724.6399999999994</v>
      </c>
      <c r="I213" s="255">
        <v>7049.46</v>
      </c>
      <c r="J213" s="255"/>
      <c r="K213" s="255">
        <v>7310.82</v>
      </c>
      <c r="L213" s="255">
        <v>8450.64</v>
      </c>
      <c r="M213" s="255"/>
      <c r="N213" s="255">
        <v>8697.48</v>
      </c>
      <c r="O213" s="255">
        <v>8356.26</v>
      </c>
      <c r="P213" s="255">
        <v>11380.05</v>
      </c>
      <c r="Q213" s="255">
        <v>11227.59</v>
      </c>
      <c r="R213" s="255">
        <v>11935.44</v>
      </c>
      <c r="S213" s="255"/>
      <c r="T213" s="255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2">
        <v>19</v>
      </c>
      <c r="B215" s="253" t="s">
        <v>19</v>
      </c>
      <c r="C215" s="254">
        <v>32405.01</v>
      </c>
      <c r="D215" s="255">
        <v>7970.27</v>
      </c>
      <c r="E215" s="255"/>
      <c r="F215" s="255">
        <v>11595.43</v>
      </c>
      <c r="G215" s="255"/>
      <c r="H215" s="255">
        <v>7724.6399999999994</v>
      </c>
      <c r="I215" s="255">
        <v>7049.46</v>
      </c>
      <c r="J215" s="255"/>
      <c r="K215" s="255">
        <v>7310.82</v>
      </c>
      <c r="L215" s="255">
        <v>8450.64</v>
      </c>
      <c r="M215" s="255"/>
      <c r="N215" s="255">
        <v>8697.48</v>
      </c>
      <c r="O215" s="255">
        <v>8356.26</v>
      </c>
      <c r="P215" s="255">
        <v>8851.15</v>
      </c>
      <c r="Q215" s="255">
        <v>6237.55</v>
      </c>
      <c r="R215" s="255">
        <v>6630.8</v>
      </c>
      <c r="S215" s="255"/>
      <c r="T215" s="255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>
        <v>33425.040000000001</v>
      </c>
      <c r="P216" s="37">
        <v>30346.799999999999</v>
      </c>
      <c r="Q216" s="37">
        <v>18712.650000000001</v>
      </c>
      <c r="R216" s="37">
        <v>19892.400000000001</v>
      </c>
      <c r="S216" s="37"/>
      <c r="T216" s="37"/>
    </row>
    <row r="217" spans="1:20" s="12" customFormat="1" x14ac:dyDescent="0.25">
      <c r="A217" s="252">
        <v>21</v>
      </c>
      <c r="B217" s="253" t="s">
        <v>21</v>
      </c>
      <c r="C217" s="254"/>
      <c r="D217" s="255"/>
      <c r="E217" s="255"/>
      <c r="F217" s="255"/>
      <c r="G217" s="255"/>
      <c r="H217" s="255">
        <v>3862.3199999999997</v>
      </c>
      <c r="I217" s="255">
        <v>3524.73</v>
      </c>
      <c r="J217" s="255"/>
      <c r="K217" s="255">
        <v>3655.41</v>
      </c>
      <c r="L217" s="255">
        <v>8450.64</v>
      </c>
      <c r="M217" s="255"/>
      <c r="N217" s="255">
        <v>8697.48</v>
      </c>
      <c r="O217" s="255">
        <v>8356.26</v>
      </c>
      <c r="P217" s="255">
        <v>7586.7</v>
      </c>
      <c r="Q217" s="255">
        <v>7485.0599999999995</v>
      </c>
      <c r="R217" s="255">
        <v>7956.96</v>
      </c>
      <c r="S217" s="255"/>
      <c r="T217" s="255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>
        <v>4178.13</v>
      </c>
      <c r="P218" s="37">
        <v>3793.35</v>
      </c>
      <c r="Q218" s="37">
        <v>3742.5299999999997</v>
      </c>
      <c r="R218" s="37">
        <v>3978.48</v>
      </c>
      <c r="S218" s="37"/>
      <c r="T218" s="37"/>
    </row>
    <row r="219" spans="1:20" x14ac:dyDescent="0.25">
      <c r="A219" s="21">
        <v>23</v>
      </c>
      <c r="B219" s="253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>
        <v>7586.7</v>
      </c>
      <c r="Q219" s="33">
        <v>7485.0599999999995</v>
      </c>
      <c r="R219" s="33">
        <v>7956.96</v>
      </c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>
        <v>62671.95</v>
      </c>
      <c r="P220" s="37">
        <v>68280.3</v>
      </c>
      <c r="Q220" s="37">
        <v>93563.25</v>
      </c>
      <c r="R220" s="37">
        <v>107418.95999999999</v>
      </c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>
        <v>20890.650000000001</v>
      </c>
      <c r="P221" s="33">
        <v>11380.05</v>
      </c>
      <c r="Q221" s="33">
        <v>11227.59</v>
      </c>
      <c r="R221" s="33">
        <v>11935.44</v>
      </c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>
        <v>6963.55</v>
      </c>
      <c r="P222" s="37">
        <v>6322.25</v>
      </c>
      <c r="Q222" s="37">
        <v>6237.55</v>
      </c>
      <c r="R222" s="37">
        <v>7956.96</v>
      </c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>
        <v>415800</v>
      </c>
      <c r="P223" s="33">
        <v>408240</v>
      </c>
      <c r="Q223" s="33">
        <v>415800</v>
      </c>
      <c r="R223" s="33">
        <v>423360</v>
      </c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>
        <v>18966.75</v>
      </c>
      <c r="Q224" s="37">
        <v>18712.650000000001</v>
      </c>
      <c r="R224" s="37">
        <v>19892.400000000001</v>
      </c>
      <c r="S224" s="37">
        <v>20055.75</v>
      </c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>
        <v>11380.05</v>
      </c>
      <c r="Q225" s="33">
        <v>11227.59</v>
      </c>
      <c r="R225" s="33">
        <v>11935.44</v>
      </c>
      <c r="S225" s="33">
        <v>12033.45</v>
      </c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>
        <v>12534.39</v>
      </c>
      <c r="P226" s="37">
        <v>11380.05</v>
      </c>
      <c r="Q226" s="37">
        <v>11227.59</v>
      </c>
      <c r="R226" s="37">
        <v>19892.400000000001</v>
      </c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>
        <v>12534.39</v>
      </c>
      <c r="P227" s="33">
        <v>18966.75</v>
      </c>
      <c r="Q227" s="33">
        <v>11227.59</v>
      </c>
      <c r="R227" s="33">
        <v>11935.44</v>
      </c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>
        <v>54315.69</v>
      </c>
      <c r="P228" s="37">
        <v>49313.55</v>
      </c>
      <c r="Q228" s="37">
        <v>48652.89</v>
      </c>
      <c r="R228" s="37">
        <v>34480.160000000003</v>
      </c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>
        <v>58493.82</v>
      </c>
      <c r="P229" s="33">
        <v>53106.9</v>
      </c>
      <c r="Q229" s="33">
        <v>52395.42</v>
      </c>
      <c r="R229" s="33">
        <v>55698.720000000001</v>
      </c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>
        <v>12534.39</v>
      </c>
      <c r="P230" s="37">
        <v>11380.05</v>
      </c>
      <c r="Q230" s="37">
        <v>11227.59</v>
      </c>
      <c r="R230" s="37">
        <v>11935.44</v>
      </c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>
        <v>11380.05</v>
      </c>
      <c r="Q231" s="33">
        <v>11227.59</v>
      </c>
      <c r="R231" s="33">
        <v>19892.400000000001</v>
      </c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>
        <v>27854.2</v>
      </c>
      <c r="P232" s="37">
        <v>25289</v>
      </c>
      <c r="Q232" s="37">
        <v>24950.2</v>
      </c>
      <c r="R232" s="37">
        <v>34480.160000000003</v>
      </c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>
        <v>8356.26</v>
      </c>
      <c r="P233" s="33">
        <v>7586.7</v>
      </c>
      <c r="Q233" s="33">
        <v>7485.0599999999995</v>
      </c>
      <c r="R233" s="33">
        <v>7956.96</v>
      </c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>
        <v>20890.650000000001</v>
      </c>
      <c r="P234" s="37">
        <v>18966.75</v>
      </c>
      <c r="Q234" s="37">
        <v>18712.650000000001</v>
      </c>
      <c r="R234" s="37">
        <v>26523.200000000001</v>
      </c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>
        <v>18966.75</v>
      </c>
      <c r="Q235" s="33">
        <v>18712.650000000001</v>
      </c>
      <c r="R235" s="33">
        <v>19892.400000000001</v>
      </c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>
        <v>20890.650000000001</v>
      </c>
      <c r="P236" s="37">
        <v>18966.75</v>
      </c>
      <c r="Q236" s="37">
        <v>18712.650000000001</v>
      </c>
      <c r="R236" s="37">
        <v>19892.400000000001</v>
      </c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>
        <v>27854.2</v>
      </c>
      <c r="P237" s="33">
        <v>25289</v>
      </c>
      <c r="Q237" s="33">
        <v>24950.2</v>
      </c>
      <c r="R237" s="33">
        <v>26523.200000000001</v>
      </c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>
        <v>54315.69</v>
      </c>
      <c r="P238" s="37">
        <v>49313.55</v>
      </c>
      <c r="Q238" s="37">
        <v>48652.89</v>
      </c>
      <c r="R238" s="37">
        <v>51720.24</v>
      </c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>
        <v>36210.46</v>
      </c>
      <c r="P239" s="33">
        <v>49313.55</v>
      </c>
      <c r="Q239" s="33">
        <v>48652.89</v>
      </c>
      <c r="R239" s="33">
        <v>51720.24</v>
      </c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>
        <v>30639.62</v>
      </c>
      <c r="P240" s="37">
        <v>35404.6</v>
      </c>
      <c r="Q240" s="37">
        <v>34930.28</v>
      </c>
      <c r="R240" s="37">
        <v>37132.479999999996</v>
      </c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>
        <v>8356.26</v>
      </c>
      <c r="P242" s="37">
        <v>7586.7</v>
      </c>
      <c r="Q242" s="37">
        <v>7485.0599999999995</v>
      </c>
      <c r="R242" s="37">
        <v>7956.96</v>
      </c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>
        <v>11380.05</v>
      </c>
      <c r="Q243" s="33">
        <v>11227.59</v>
      </c>
      <c r="R243" s="33">
        <v>11935.44</v>
      </c>
      <c r="S243" s="33">
        <v>12033.45</v>
      </c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>
        <v>4178.13</v>
      </c>
      <c r="P244" s="37">
        <v>3793.35</v>
      </c>
      <c r="Q244" s="37">
        <v>3742.5299999999997</v>
      </c>
      <c r="R244" s="37">
        <v>3978.48</v>
      </c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>
        <v>49313.55</v>
      </c>
      <c r="Q245" s="33">
        <v>48652.89</v>
      </c>
      <c r="R245" s="33">
        <v>51720.24</v>
      </c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>
        <v>12534.39</v>
      </c>
      <c r="P246" s="37">
        <v>11380.05</v>
      </c>
      <c r="Q246" s="37">
        <v>11227.59</v>
      </c>
      <c r="R246" s="37">
        <v>11935.44</v>
      </c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>
        <v>27854.2</v>
      </c>
      <c r="P247" s="33">
        <v>32875.699999999997</v>
      </c>
      <c r="Q247" s="33">
        <v>32435.260000000002</v>
      </c>
      <c r="R247" s="33">
        <v>34480.160000000003</v>
      </c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>
        <v>129522.03</v>
      </c>
      <c r="P248" s="37">
        <v>117593.85</v>
      </c>
      <c r="Q248" s="37">
        <v>119760.95999999999</v>
      </c>
      <c r="R248" s="37">
        <v>127311.36</v>
      </c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>
        <v>20890.650000000001</v>
      </c>
      <c r="P249" s="33">
        <v>18966.75</v>
      </c>
      <c r="Q249" s="33">
        <v>11227.59</v>
      </c>
      <c r="R249" s="33">
        <v>26523.200000000001</v>
      </c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>
        <v>229797.15</v>
      </c>
      <c r="P250" s="37">
        <v>250361.1</v>
      </c>
      <c r="Q250" s="37">
        <v>283184.77</v>
      </c>
      <c r="R250" s="37">
        <v>324909.2</v>
      </c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>
        <v>20890.650000000001</v>
      </c>
      <c r="P252" s="37">
        <v>18966.75</v>
      </c>
      <c r="Q252" s="37">
        <v>18712.650000000001</v>
      </c>
      <c r="R252" s="37">
        <v>19892.400000000001</v>
      </c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>
        <v>3793.35</v>
      </c>
      <c r="Q253" s="33">
        <v>3742.5299999999997</v>
      </c>
      <c r="R253" s="33">
        <v>3978.48</v>
      </c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>
        <v>58493.82</v>
      </c>
      <c r="P254" s="37">
        <v>53106.9</v>
      </c>
      <c r="Q254" s="37">
        <v>52395.42</v>
      </c>
      <c r="R254" s="37">
        <v>55698.720000000001</v>
      </c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>
        <v>438703.65</v>
      </c>
      <c r="P255" s="33">
        <v>398301.75</v>
      </c>
      <c r="Q255" s="33">
        <v>392965.65</v>
      </c>
      <c r="R255" s="33">
        <v>417740.4</v>
      </c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>
        <v>263222.19</v>
      </c>
      <c r="P256" s="37">
        <v>238981.05</v>
      </c>
      <c r="Q256" s="37">
        <v>235779.39</v>
      </c>
      <c r="R256" s="37">
        <v>250644.24</v>
      </c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>
        <v>15319.81</v>
      </c>
      <c r="P257" s="33">
        <v>13908.95</v>
      </c>
      <c r="Q257" s="33">
        <v>13722.61</v>
      </c>
      <c r="R257" s="33">
        <v>14587.76</v>
      </c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>
        <v>54315.69</v>
      </c>
      <c r="P258" s="37">
        <v>49313.55</v>
      </c>
      <c r="Q258" s="37">
        <v>48652.89</v>
      </c>
      <c r="R258" s="37">
        <v>51720.24</v>
      </c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>
        <v>27854.2</v>
      </c>
      <c r="P259" s="33">
        <v>25289</v>
      </c>
      <c r="Q259" s="33">
        <v>24950.2</v>
      </c>
      <c r="R259" s="33">
        <v>26523.200000000001</v>
      </c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>
        <v>36210.46</v>
      </c>
      <c r="P260" s="37">
        <v>32875.699999999997</v>
      </c>
      <c r="Q260" s="37">
        <v>32435.260000000002</v>
      </c>
      <c r="R260" s="37">
        <v>34480.160000000003</v>
      </c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>
        <v>54315.69</v>
      </c>
      <c r="P261" s="33">
        <v>49313.55</v>
      </c>
      <c r="Q261" s="33">
        <v>56137.95</v>
      </c>
      <c r="R261" s="33">
        <v>59677.2</v>
      </c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>
        <v>20890.650000000001</v>
      </c>
      <c r="P262" s="37">
        <v>18966.75</v>
      </c>
      <c r="Q262" s="37">
        <v>18712.650000000001</v>
      </c>
      <c r="R262" s="37">
        <v>19892.400000000001</v>
      </c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>
        <v>20890.650000000001</v>
      </c>
      <c r="P263" s="33">
        <v>18966.75</v>
      </c>
      <c r="Q263" s="33">
        <v>18712.650000000001</v>
      </c>
      <c r="R263" s="33">
        <v>19892.400000000001</v>
      </c>
      <c r="S263" s="33">
        <v>20055.75</v>
      </c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>
        <v>8356.26</v>
      </c>
      <c r="P264" s="37">
        <v>5057.8</v>
      </c>
      <c r="Q264" s="37">
        <v>6237.55</v>
      </c>
      <c r="R264" s="37">
        <v>6630.8</v>
      </c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>
        <v>4178.13</v>
      </c>
      <c r="P265" s="33">
        <v>3793.35</v>
      </c>
      <c r="Q265" s="33">
        <v>2495.02</v>
      </c>
      <c r="R265" s="33">
        <v>2652.32</v>
      </c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>
        <v>8356.26</v>
      </c>
      <c r="P266" s="37">
        <v>7586.7</v>
      </c>
      <c r="Q266" s="37">
        <v>7485.0599999999995</v>
      </c>
      <c r="R266" s="37">
        <v>7956.96</v>
      </c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4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>
        <v>8356.26</v>
      </c>
      <c r="P268" s="37">
        <v>6322.25</v>
      </c>
      <c r="Q268" s="37">
        <v>6237.55</v>
      </c>
      <c r="R268" s="37">
        <v>6630.8</v>
      </c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>
        <v>415800</v>
      </c>
      <c r="P269" s="33">
        <v>408240</v>
      </c>
      <c r="Q269" s="33">
        <v>415800</v>
      </c>
      <c r="R269" s="33">
        <v>423360</v>
      </c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>
        <v>32875.699999999997</v>
      </c>
      <c r="Q270" s="37">
        <v>24950.2</v>
      </c>
      <c r="R270" s="37">
        <v>26523.200000000001</v>
      </c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>
        <v>54315.69</v>
      </c>
      <c r="P271" s="33">
        <v>49313.55</v>
      </c>
      <c r="Q271" s="33">
        <v>48652.89</v>
      </c>
      <c r="R271" s="33">
        <v>51720.24</v>
      </c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>
        <v>-239180.7</v>
      </c>
      <c r="N272" s="37">
        <v>239180.7</v>
      </c>
      <c r="O272" s="37">
        <v>229797.15</v>
      </c>
      <c r="P272" s="37">
        <v>208634.25</v>
      </c>
      <c r="Q272" s="37">
        <v>205839.15</v>
      </c>
      <c r="R272" s="37">
        <v>218816.4</v>
      </c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>
        <v>38995.879999999997</v>
      </c>
      <c r="P273" s="33">
        <v>35404.6</v>
      </c>
      <c r="Q273" s="33">
        <v>34930.28</v>
      </c>
      <c r="R273" s="33">
        <v>37132.479999999996</v>
      </c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>
        <v>12534.39</v>
      </c>
      <c r="P274" s="37">
        <v>11380.05</v>
      </c>
      <c r="Q274" s="37">
        <v>11227.59</v>
      </c>
      <c r="R274" s="37">
        <v>11935.44</v>
      </c>
      <c r="S274" s="37"/>
      <c r="T274" s="37"/>
    </row>
    <row r="275" spans="1:20" ht="13.5" customHeight="1" x14ac:dyDescent="0.25">
      <c r="A275" s="31">
        <v>79</v>
      </c>
      <c r="B275" s="366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>
        <v>4178.13</v>
      </c>
      <c r="P276" s="37">
        <v>3793.35</v>
      </c>
      <c r="Q276" s="37">
        <v>2495.02</v>
      </c>
      <c r="R276" s="37">
        <v>2652.32</v>
      </c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>
        <v>87740.73</v>
      </c>
      <c r="P277" s="33">
        <v>79660.350000000006</v>
      </c>
      <c r="Q277" s="33">
        <v>111028.39</v>
      </c>
      <c r="R277" s="33">
        <v>118028.23999999999</v>
      </c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>
        <v>2785.42</v>
      </c>
      <c r="P278" s="37">
        <v>2528.9</v>
      </c>
      <c r="Q278" s="37">
        <v>2495.02</v>
      </c>
      <c r="R278" s="37">
        <v>2652.32</v>
      </c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>
        <v>13860</v>
      </c>
      <c r="P279" s="33">
        <v>13608</v>
      </c>
      <c r="Q279" s="33">
        <v>13860</v>
      </c>
      <c r="R279" s="33">
        <v>14112</v>
      </c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>
        <v>23676.07</v>
      </c>
      <c r="P280" s="37">
        <v>21495.65</v>
      </c>
      <c r="Q280" s="37">
        <v>21207.67</v>
      </c>
      <c r="R280" s="37">
        <v>22544.720000000001</v>
      </c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>
        <v>15319.81</v>
      </c>
      <c r="P281" s="33">
        <v>13908.95</v>
      </c>
      <c r="Q281" s="33">
        <v>13722.61</v>
      </c>
      <c r="R281" s="33">
        <v>14587.76</v>
      </c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>
        <v>85982.6</v>
      </c>
      <c r="Q282" s="37">
        <v>84830.68</v>
      </c>
      <c r="R282" s="37">
        <v>90178.880000000005</v>
      </c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2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>
        <v>12534.39</v>
      </c>
      <c r="P283" s="33">
        <v>11380.05</v>
      </c>
      <c r="Q283" s="33">
        <v>11227.59</v>
      </c>
      <c r="R283" s="33">
        <v>11935.44</v>
      </c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>
        <v>12534.39</v>
      </c>
      <c r="P284" s="37">
        <v>11380.05</v>
      </c>
      <c r="Q284" s="37">
        <v>11227.59</v>
      </c>
      <c r="R284" s="37">
        <v>11935.44</v>
      </c>
      <c r="S284" s="37">
        <v>12033.45</v>
      </c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>
        <v>11380.05</v>
      </c>
      <c r="Q285" s="33">
        <v>11227.59</v>
      </c>
      <c r="R285" s="33">
        <v>11935.44</v>
      </c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>
        <v>94704.28</v>
      </c>
      <c r="P286" s="37">
        <v>85982.6</v>
      </c>
      <c r="Q286" s="37">
        <v>84830.68</v>
      </c>
      <c r="R286" s="37">
        <v>55698.720000000001</v>
      </c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>
        <v>12534.39</v>
      </c>
      <c r="P287" s="33"/>
      <c r="Q287" s="33">
        <v>2495.02</v>
      </c>
      <c r="R287" s="33">
        <v>2652.32</v>
      </c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>
        <v>18966.75</v>
      </c>
      <c r="Q288" s="37">
        <v>18712.650000000001</v>
      </c>
      <c r="R288" s="37">
        <v>19892.400000000001</v>
      </c>
      <c r="S288" s="37">
        <v>20055.75</v>
      </c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>
        <v>5057.8</v>
      </c>
      <c r="Q289" s="33">
        <v>4990.04</v>
      </c>
      <c r="R289" s="33">
        <v>5304.64</v>
      </c>
      <c r="S289" s="33">
        <v>5348.2</v>
      </c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>
        <v>8356.26</v>
      </c>
      <c r="P290" s="37">
        <v>7586.7</v>
      </c>
      <c r="Q290" s="37">
        <v>7485.0599999999995</v>
      </c>
      <c r="R290" s="37">
        <v>7956.96</v>
      </c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>
        <v>58493.82</v>
      </c>
      <c r="P291" s="33">
        <v>55635.8</v>
      </c>
      <c r="Q291" s="33">
        <v>54890.44</v>
      </c>
      <c r="R291" s="33">
        <v>58351.040000000001</v>
      </c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>
        <v>6322.25</v>
      </c>
      <c r="Q292" s="37">
        <v>6237.55</v>
      </c>
      <c r="R292" s="37">
        <v>6630.8</v>
      </c>
      <c r="S292" s="37">
        <v>6685.25</v>
      </c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>
        <v>4178.13</v>
      </c>
      <c r="P293" s="33">
        <v>3793.35</v>
      </c>
      <c r="Q293" s="33">
        <v>4990.04</v>
      </c>
      <c r="R293" s="33">
        <v>5304.64</v>
      </c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>
        <v>20890.650000000001</v>
      </c>
      <c r="P294" s="37">
        <v>18966.75</v>
      </c>
      <c r="Q294" s="37">
        <v>18712.650000000001</v>
      </c>
      <c r="R294" s="37">
        <v>19892.400000000001</v>
      </c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-6113.4-8771.2-5695.2-13327.8</f>
        <v>-33907.599999999999</v>
      </c>
      <c r="N295" s="33">
        <v>27216</v>
      </c>
      <c r="O295" s="33">
        <v>27720</v>
      </c>
      <c r="P295" s="33">
        <v>27216</v>
      </c>
      <c r="Q295" s="33">
        <v>27720</v>
      </c>
      <c r="R295" s="33">
        <v>28224</v>
      </c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>
        <v>97362.65</v>
      </c>
      <c r="Q296" s="37">
        <v>96058.27</v>
      </c>
      <c r="R296" s="37">
        <v>102114.32</v>
      </c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>
        <v>429000</v>
      </c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>
        <v>12534.39</v>
      </c>
      <c r="P298" s="37">
        <v>11380.05</v>
      </c>
      <c r="Q298" s="37">
        <v>12475.1</v>
      </c>
      <c r="R298" s="37">
        <v>14587.76</v>
      </c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>
        <v>6963.55</v>
      </c>
      <c r="P299" s="33">
        <v>7586.7</v>
      </c>
      <c r="Q299" s="33">
        <v>7485.0599999999995</v>
      </c>
      <c r="R299" s="33">
        <v>7956.96</v>
      </c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>
        <v>27854.2</v>
      </c>
      <c r="P300" s="37">
        <v>25289</v>
      </c>
      <c r="Q300" s="37">
        <v>24950.2</v>
      </c>
      <c r="R300" s="37">
        <v>26523.200000000001</v>
      </c>
      <c r="S300" s="37">
        <v>26741</v>
      </c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>
        <v>12534.39</v>
      </c>
      <c r="P301" s="33">
        <v>11380.05</v>
      </c>
      <c r="Q301" s="33">
        <v>11227.59</v>
      </c>
      <c r="R301" s="33">
        <v>11935.44</v>
      </c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>
        <v>54315.69</v>
      </c>
      <c r="P302" s="37">
        <v>49313.55</v>
      </c>
      <c r="Q302" s="37">
        <v>48652.89</v>
      </c>
      <c r="R302" s="37">
        <v>51720.24</v>
      </c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>
        <v>20890.650000000001</v>
      </c>
      <c r="P303" s="33">
        <v>18966.75</v>
      </c>
      <c r="Q303" s="33">
        <v>18712.650000000001</v>
      </c>
      <c r="R303" s="33">
        <v>19892.400000000001</v>
      </c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>
        <v>20890.650000000001</v>
      </c>
      <c r="P304" s="37">
        <v>18966.75</v>
      </c>
      <c r="Q304" s="37">
        <v>24950.2</v>
      </c>
      <c r="R304" s="37">
        <v>26523.200000000001</v>
      </c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>
        <v>18966.75</v>
      </c>
      <c r="Q305" s="33">
        <v>18712.650000000001</v>
      </c>
      <c r="R305" s="33">
        <v>26523.200000000001</v>
      </c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>
        <v>4178.13</v>
      </c>
      <c r="P306" s="37">
        <v>2528.9</v>
      </c>
      <c r="Q306" s="37">
        <v>2495.02</v>
      </c>
      <c r="R306" s="37">
        <v>2652.32</v>
      </c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>
        <v>11380.05</v>
      </c>
      <c r="Q307" s="33">
        <v>11227.59</v>
      </c>
      <c r="R307" s="33">
        <v>11935.44</v>
      </c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>
        <v>41781.300000000003</v>
      </c>
      <c r="P308" s="37">
        <v>37933.5</v>
      </c>
      <c r="Q308" s="37">
        <v>37425.300000000003</v>
      </c>
      <c r="R308" s="37">
        <v>39784.800000000003</v>
      </c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>
        <v>32875.699999999997</v>
      </c>
      <c r="Q309" s="33">
        <v>32435.260000000002</v>
      </c>
      <c r="R309" s="33">
        <v>34480.160000000003</v>
      </c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-6174-1318.69-17851.1</f>
        <v>-25343.79</v>
      </c>
      <c r="N310" s="37">
        <v>106275</v>
      </c>
      <c r="O310" s="37">
        <v>107250</v>
      </c>
      <c r="P310" s="37">
        <v>105300</v>
      </c>
      <c r="Q310" s="37">
        <v>107250</v>
      </c>
      <c r="R310" s="37">
        <v>109200</v>
      </c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>
        <v>12534.39</v>
      </c>
      <c r="P311" s="33">
        <v>11380.05</v>
      </c>
      <c r="Q311" s="33">
        <v>11227.59</v>
      </c>
      <c r="R311" s="33">
        <v>11935.44</v>
      </c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>
        <v>49313.55</v>
      </c>
      <c r="Q312" s="37">
        <v>48652.89</v>
      </c>
      <c r="R312" s="37">
        <v>51720.24</v>
      </c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>
        <v>18966.75</v>
      </c>
      <c r="Q313" s="33">
        <v>18712.650000000001</v>
      </c>
      <c r="R313" s="33">
        <v>19892.400000000001</v>
      </c>
      <c r="S313" s="33">
        <v>20055.75</v>
      </c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>
        <v>4178.13</v>
      </c>
      <c r="P314" s="37">
        <v>3793.35</v>
      </c>
      <c r="Q314" s="37">
        <v>3742.5299999999997</v>
      </c>
      <c r="R314" s="37">
        <v>3978.48</v>
      </c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>
        <v>96096.989999999991</v>
      </c>
      <c r="P315" s="33">
        <v>111271.6</v>
      </c>
      <c r="Q315" s="33">
        <v>111028.39</v>
      </c>
      <c r="R315" s="33">
        <v>128637.52</v>
      </c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>
        <v>6963.55</v>
      </c>
      <c r="P316" s="37">
        <v>6322.25</v>
      </c>
      <c r="Q316" s="37">
        <v>6237.55</v>
      </c>
      <c r="R316" s="37">
        <v>6630.8</v>
      </c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>
        <v>150412.68</v>
      </c>
      <c r="P317" s="33">
        <v>164378.5</v>
      </c>
      <c r="Q317" s="33">
        <v>175898.91</v>
      </c>
      <c r="R317" s="33">
        <v>202902.47999999998</v>
      </c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>
        <v>12534.39</v>
      </c>
      <c r="P318" s="37">
        <v>11380.05</v>
      </c>
      <c r="Q318" s="37">
        <v>18712.650000000001</v>
      </c>
      <c r="R318" s="37">
        <v>19892.400000000001</v>
      </c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>
        <v>64064.66</v>
      </c>
      <c r="P319" s="33">
        <v>58164.7</v>
      </c>
      <c r="Q319" s="33">
        <v>57385.46</v>
      </c>
      <c r="R319" s="33">
        <v>61003.360000000001</v>
      </c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>
        <v>12534.39</v>
      </c>
      <c r="P320" s="37">
        <v>11380.05</v>
      </c>
      <c r="Q320" s="37">
        <v>11227.59</v>
      </c>
      <c r="R320" s="37">
        <v>11935.44</v>
      </c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>
        <v>93311.57</v>
      </c>
      <c r="P321" s="33">
        <v>84718.15</v>
      </c>
      <c r="Q321" s="33">
        <v>83583.17</v>
      </c>
      <c r="R321" s="33">
        <v>88852.72</v>
      </c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>
        <v>20890.650000000001</v>
      </c>
      <c r="P322" s="37">
        <v>25289</v>
      </c>
      <c r="Q322" s="37">
        <v>24950.2</v>
      </c>
      <c r="R322" s="37">
        <v>26523.200000000001</v>
      </c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>
        <v>20890.650000000001</v>
      </c>
      <c r="P323" s="33">
        <v>18966.75</v>
      </c>
      <c r="Q323" s="33">
        <v>18712.650000000001</v>
      </c>
      <c r="R323" s="33">
        <v>19892.400000000001</v>
      </c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>
        <v>90526.15</v>
      </c>
      <c r="P324" s="37">
        <v>82189.25</v>
      </c>
      <c r="Q324" s="37">
        <v>81088.149999999994</v>
      </c>
      <c r="R324" s="37">
        <v>86200.4</v>
      </c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>
        <v>15319.81</v>
      </c>
      <c r="P326" s="37">
        <v>13908.95</v>
      </c>
      <c r="Q326" s="37">
        <v>13722.61</v>
      </c>
      <c r="R326" s="37">
        <v>14587.76</v>
      </c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>
        <v>91918.86</v>
      </c>
      <c r="P327" s="33">
        <v>83453.7</v>
      </c>
      <c r="Q327" s="33">
        <v>82335.66</v>
      </c>
      <c r="R327" s="33">
        <v>259927.36</v>
      </c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>
        <v>192193.97999999998</v>
      </c>
      <c r="P328" s="37">
        <v>211163.15</v>
      </c>
      <c r="Q328" s="37">
        <v>228294.33000000002</v>
      </c>
      <c r="R328" s="37">
        <v>261253.52</v>
      </c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>
        <v>2785.42</v>
      </c>
      <c r="P330" s="37">
        <v>2528.9</v>
      </c>
      <c r="Q330" s="37">
        <v>2495.02</v>
      </c>
      <c r="R330" s="37">
        <v>3978.48</v>
      </c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>
        <v>119773.06</v>
      </c>
      <c r="P331" s="33">
        <v>287030.15000000002</v>
      </c>
      <c r="Q331" s="33">
        <v>261977.1</v>
      </c>
      <c r="R331" s="33">
        <v>259927.36</v>
      </c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>
        <v>25289</v>
      </c>
      <c r="Q332" s="37">
        <v>24950.2</v>
      </c>
      <c r="R332" s="37">
        <v>26523.200000000001</v>
      </c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>
        <v>138996</v>
      </c>
      <c r="M333" s="33">
        <v>-6355.05</v>
      </c>
      <c r="N333" s="33">
        <v>980837.4</v>
      </c>
      <c r="O333" s="33">
        <v>141570</v>
      </c>
      <c r="P333" s="33"/>
      <c r="Q333" s="33">
        <v>141570</v>
      </c>
      <c r="R333" s="33">
        <v>144144</v>
      </c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>
        <v>61279.24</v>
      </c>
      <c r="P334" s="37">
        <v>55635.8</v>
      </c>
      <c r="Q334" s="37">
        <v>54890.44</v>
      </c>
      <c r="R334" s="37">
        <v>58351.040000000001</v>
      </c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>
        <v>449064</v>
      </c>
      <c r="M335" s="33"/>
      <c r="N335" s="33"/>
      <c r="O335" s="33"/>
      <c r="P335" s="33"/>
      <c r="Q335" s="33">
        <v>457380</v>
      </c>
      <c r="R335" s="33">
        <v>465696</v>
      </c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>
        <v>4178.13</v>
      </c>
      <c r="P336" s="37">
        <v>3793.35</v>
      </c>
      <c r="Q336" s="37">
        <v>7485.0599999999995</v>
      </c>
      <c r="R336" s="37">
        <v>7956.96</v>
      </c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>
        <v>7586.7</v>
      </c>
      <c r="Q337" s="33">
        <v>7485.0599999999995</v>
      </c>
      <c r="R337" s="33">
        <v>7956.96</v>
      </c>
      <c r="S337" s="33">
        <v>8022.3</v>
      </c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>
        <v>8356.26</v>
      </c>
      <c r="P338" s="37">
        <v>7586.7</v>
      </c>
      <c r="Q338" s="37">
        <v>7485.0599999999995</v>
      </c>
      <c r="R338" s="37">
        <v>7956.96</v>
      </c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>
        <v>4178.13</v>
      </c>
      <c r="P339" s="33">
        <v>3793.35</v>
      </c>
      <c r="Q339" s="33">
        <v>3742.5299999999997</v>
      </c>
      <c r="R339" s="33">
        <v>3978.48</v>
      </c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>
        <v>55635.8</v>
      </c>
      <c r="Q340" s="37">
        <v>54890.44</v>
      </c>
      <c r="R340" s="37">
        <v>58351.040000000001</v>
      </c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>
        <v>4178.13</v>
      </c>
      <c r="P341" s="33">
        <v>3793.35</v>
      </c>
      <c r="Q341" s="33">
        <v>3742.5299999999997</v>
      </c>
      <c r="R341" s="33">
        <v>3978.48</v>
      </c>
      <c r="S341" s="33"/>
      <c r="T341" s="33"/>
    </row>
    <row r="342" spans="1:20" x14ac:dyDescent="0.25">
      <c r="A342" s="34">
        <v>146</v>
      </c>
      <c r="B342" s="262" t="s">
        <v>142</v>
      </c>
      <c r="C342" s="261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>
        <v>20890.650000000001</v>
      </c>
      <c r="P342" s="37">
        <v>18966.75</v>
      </c>
      <c r="Q342" s="37">
        <v>18712.650000000001</v>
      </c>
      <c r="R342" s="37">
        <v>19892.400000000001</v>
      </c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>
        <v>12534.39</v>
      </c>
      <c r="P343" s="33">
        <v>11380.05</v>
      </c>
      <c r="Q343" s="33">
        <v>11227.59</v>
      </c>
      <c r="R343" s="33">
        <v>11935.44</v>
      </c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>
        <v>7586.7</v>
      </c>
      <c r="Q344" s="37">
        <v>7485.0599999999995</v>
      </c>
      <c r="R344" s="37">
        <v>7956.96</v>
      </c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>
        <v>20890.650000000001</v>
      </c>
      <c r="P345" s="33">
        <v>18966.75</v>
      </c>
      <c r="Q345" s="33">
        <v>18712.650000000001</v>
      </c>
      <c r="R345" s="33">
        <v>19892.400000000001</v>
      </c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>
        <v>30639.62</v>
      </c>
      <c r="P346" s="37">
        <v>27817.9</v>
      </c>
      <c r="Q346" s="37">
        <v>27445.22</v>
      </c>
      <c r="R346" s="37">
        <v>29175.52</v>
      </c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>
        <v>27854.2</v>
      </c>
      <c r="P347" s="33">
        <v>25289</v>
      </c>
      <c r="Q347" s="33">
        <v>32435.260000000002</v>
      </c>
      <c r="R347" s="33">
        <v>34480.160000000003</v>
      </c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1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>
        <v>-1167.8</v>
      </c>
      <c r="N349" s="33">
        <v>140400</v>
      </c>
      <c r="O349" s="33">
        <v>141570</v>
      </c>
      <c r="P349" s="33">
        <v>138996</v>
      </c>
      <c r="Q349" s="33">
        <v>141570</v>
      </c>
      <c r="R349" s="33">
        <v>144144</v>
      </c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>
        <v>94380</v>
      </c>
      <c r="P350" s="37">
        <v>92664</v>
      </c>
      <c r="Q350" s="37">
        <v>94380</v>
      </c>
      <c r="R350" s="37">
        <v>96096</v>
      </c>
      <c r="S350" s="37"/>
      <c r="T350" s="37"/>
    </row>
    <row r="351" spans="1:20" x14ac:dyDescent="0.25">
      <c r="A351" s="21">
        <v>155</v>
      </c>
      <c r="B351" s="367" t="s">
        <v>554</v>
      </c>
      <c r="C351" s="33"/>
      <c r="D351" s="33"/>
      <c r="E351" s="33"/>
      <c r="F351" s="33"/>
      <c r="G351" s="33"/>
      <c r="H351" s="255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552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/>
      <c r="Q352" s="37"/>
      <c r="R352" s="37"/>
      <c r="S352" s="37"/>
      <c r="T352" s="37"/>
    </row>
    <row r="353" spans="1:20" x14ac:dyDescent="0.25">
      <c r="A353" s="21">
        <v>157</v>
      </c>
      <c r="B353" s="291" t="s">
        <v>557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556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558</v>
      </c>
      <c r="C355" s="33"/>
      <c r="D355" s="33"/>
      <c r="E355" s="33"/>
      <c r="F355" s="33"/>
      <c r="G355" s="42"/>
      <c r="H355" s="33"/>
      <c r="I355" s="33"/>
      <c r="J355" s="368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574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69">
        <v>218000</v>
      </c>
      <c r="N356" s="37"/>
      <c r="O356" s="37"/>
      <c r="P356" s="37">
        <v>82189.25</v>
      </c>
      <c r="Q356" s="37">
        <v>81088.149999999994</v>
      </c>
      <c r="R356" s="37">
        <v>86200.4</v>
      </c>
      <c r="S356" s="37"/>
      <c r="T356" s="37"/>
    </row>
    <row r="357" spans="1:20" x14ac:dyDescent="0.25">
      <c r="A357" s="21">
        <v>161</v>
      </c>
      <c r="B357" s="39" t="s">
        <v>576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588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v>111000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587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v>222000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 t="s">
        <v>589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224000</v>
      </c>
      <c r="N360" s="37"/>
      <c r="O360" s="37"/>
      <c r="P360" s="37"/>
      <c r="Q360" s="37">
        <v>11935.44</v>
      </c>
      <c r="R360" s="37"/>
      <c r="S360" s="37">
        <v>12033.45</v>
      </c>
      <c r="T360" s="37"/>
    </row>
    <row r="361" spans="1:20" x14ac:dyDescent="0.25">
      <c r="A361" s="299">
        <v>165</v>
      </c>
      <c r="B361" s="39" t="s">
        <v>94</v>
      </c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>
        <v>4990.04</v>
      </c>
      <c r="R361" s="33">
        <v>26523.200000000001</v>
      </c>
      <c r="S361" s="33"/>
      <c r="T361" s="300"/>
    </row>
    <row r="362" spans="1:20" x14ac:dyDescent="0.25">
      <c r="A362" s="297">
        <v>166</v>
      </c>
      <c r="B362" s="298" t="s">
        <v>616</v>
      </c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>
        <v>239500</v>
      </c>
      <c r="R362" s="37"/>
      <c r="S362" s="37"/>
      <c r="T362" s="37"/>
    </row>
    <row r="363" spans="1:20" x14ac:dyDescent="0.25">
      <c r="A363" s="301">
        <v>167</v>
      </c>
      <c r="B363" s="39" t="s">
        <v>617</v>
      </c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>
        <v>239500</v>
      </c>
      <c r="R363" s="33"/>
      <c r="S363" s="33"/>
      <c r="T363" s="33"/>
    </row>
    <row r="364" spans="1:20" x14ac:dyDescent="0.25">
      <c r="A364" s="34"/>
      <c r="B364" s="35" t="s">
        <v>634</v>
      </c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>
        <f>126*1200+63000</f>
        <v>214200</v>
      </c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3">
        <v>1</v>
      </c>
      <c r="B366" s="314" t="s">
        <v>158</v>
      </c>
      <c r="C366" s="315"/>
      <c r="D366" s="315"/>
      <c r="E366" s="316"/>
      <c r="F366" s="316"/>
      <c r="G366" s="317"/>
      <c r="H366" s="316"/>
      <c r="I366" s="316"/>
      <c r="J366" s="316"/>
      <c r="K366" s="316"/>
      <c r="L366" s="315"/>
      <c r="M366" s="316">
        <v>1950000</v>
      </c>
      <c r="N366" s="316"/>
      <c r="O366" s="316"/>
      <c r="P366" s="316">
        <v>2925000</v>
      </c>
      <c r="Q366" s="316"/>
      <c r="R366" s="316"/>
      <c r="S366" s="316"/>
      <c r="T366" s="316"/>
    </row>
    <row r="367" spans="1:20" x14ac:dyDescent="0.25">
      <c r="A367" s="6">
        <v>2</v>
      </c>
      <c r="B367" s="25" t="s">
        <v>159</v>
      </c>
      <c r="C367" s="33"/>
      <c r="D367" s="43"/>
      <c r="E367" s="272"/>
      <c r="F367" s="272"/>
      <c r="G367" s="268"/>
      <c r="H367" s="269"/>
      <c r="I367" s="270"/>
      <c r="J367" s="270"/>
      <c r="K367" s="268"/>
      <c r="L367" s="271"/>
      <c r="M367" s="268"/>
      <c r="N367" s="268"/>
      <c r="O367" s="271"/>
      <c r="P367" s="268"/>
      <c r="Q367" s="38"/>
      <c r="R367" s="38"/>
      <c r="S367" s="38"/>
      <c r="T367" s="38"/>
    </row>
    <row r="368" spans="1:20" x14ac:dyDescent="0.25">
      <c r="A368" s="313">
        <v>3</v>
      </c>
      <c r="B368" s="314" t="s">
        <v>160</v>
      </c>
      <c r="C368" s="315"/>
      <c r="D368" s="315"/>
      <c r="E368" s="316"/>
      <c r="F368" s="316"/>
      <c r="G368" s="317"/>
      <c r="H368" s="316"/>
      <c r="I368" s="316"/>
      <c r="J368" s="316"/>
      <c r="K368" s="316"/>
      <c r="L368" s="315"/>
      <c r="M368" s="316">
        <v>450000</v>
      </c>
      <c r="N368" s="316"/>
      <c r="O368" s="316"/>
      <c r="P368" s="316"/>
      <c r="Q368" s="316"/>
      <c r="R368" s="316"/>
      <c r="S368" s="316"/>
      <c r="T368" s="316"/>
    </row>
    <row r="369" spans="1:21" x14ac:dyDescent="0.25">
      <c r="A369" s="6">
        <v>4</v>
      </c>
      <c r="B369" s="25" t="s">
        <v>161</v>
      </c>
      <c r="C369" s="32"/>
      <c r="D369" s="43"/>
      <c r="E369" s="272"/>
      <c r="F369" s="272"/>
      <c r="G369" s="268"/>
      <c r="H369" s="269"/>
      <c r="I369" s="270"/>
      <c r="J369" s="270"/>
      <c r="K369" s="268"/>
      <c r="L369" s="271"/>
      <c r="M369" s="268"/>
      <c r="N369" s="268"/>
      <c r="O369" s="268"/>
      <c r="P369" s="268">
        <v>675000</v>
      </c>
      <c r="Q369" s="38"/>
      <c r="R369" s="38"/>
      <c r="S369" s="38"/>
      <c r="T369" s="38"/>
    </row>
    <row r="370" spans="1:21" x14ac:dyDescent="0.25">
      <c r="A370" s="313">
        <v>5</v>
      </c>
      <c r="B370" s="314" t="s">
        <v>162</v>
      </c>
      <c r="C370" s="315"/>
      <c r="D370" s="315"/>
      <c r="E370" s="316"/>
      <c r="F370" s="316"/>
      <c r="G370" s="317"/>
      <c r="H370" s="316">
        <v>428000</v>
      </c>
      <c r="I370" s="316"/>
      <c r="J370" s="316"/>
      <c r="K370" s="316"/>
      <c r="L370" s="315"/>
      <c r="M370" s="316">
        <v>450000</v>
      </c>
      <c r="N370" s="316"/>
      <c r="O370" s="316"/>
      <c r="P370" s="316"/>
      <c r="Q370" s="316"/>
      <c r="R370" s="316"/>
      <c r="S370" s="316"/>
      <c r="T370" s="316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8"/>
      <c r="H371" s="269"/>
      <c r="I371" s="270"/>
      <c r="J371" s="270"/>
      <c r="K371" s="268"/>
      <c r="L371" s="271"/>
      <c r="M371" s="268"/>
      <c r="N371" s="268"/>
      <c r="O371" s="268"/>
      <c r="P371" s="268">
        <v>675000</v>
      </c>
      <c r="Q371" s="38"/>
      <c r="R371" s="38"/>
      <c r="S371" s="38"/>
      <c r="T371" s="38"/>
    </row>
    <row r="372" spans="1:21" x14ac:dyDescent="0.25">
      <c r="A372" s="313">
        <v>7</v>
      </c>
      <c r="B372" s="314" t="s">
        <v>164</v>
      </c>
      <c r="C372" s="315">
        <v>222500</v>
      </c>
      <c r="D372" s="315"/>
      <c r="E372" s="316"/>
      <c r="F372" s="316"/>
      <c r="G372" s="317"/>
      <c r="H372" s="316"/>
      <c r="I372" s="316"/>
      <c r="J372" s="316"/>
      <c r="K372" s="316"/>
      <c r="L372" s="315"/>
      <c r="M372" s="315"/>
      <c r="N372" s="316"/>
      <c r="O372" s="316"/>
      <c r="P372" s="316">
        <v>150000</v>
      </c>
      <c r="Q372" s="316"/>
      <c r="R372" s="316"/>
      <c r="S372" s="316"/>
      <c r="T372" s="316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8"/>
      <c r="H373" s="269"/>
      <c r="I373" s="270">
        <v>3270267</v>
      </c>
      <c r="J373" s="270"/>
      <c r="K373" s="268"/>
      <c r="L373" s="271"/>
      <c r="M373" s="268"/>
      <c r="N373" s="268"/>
      <c r="O373" s="268"/>
      <c r="P373" s="268"/>
      <c r="Q373" s="38"/>
      <c r="R373" s="38"/>
      <c r="S373" s="38"/>
      <c r="T373" s="38"/>
    </row>
    <row r="374" spans="1:21" x14ac:dyDescent="0.25">
      <c r="A374" s="313">
        <v>9</v>
      </c>
      <c r="B374" s="314" t="s">
        <v>166</v>
      </c>
      <c r="C374" s="315"/>
      <c r="D374" s="315"/>
      <c r="E374" s="316"/>
      <c r="F374" s="316"/>
      <c r="G374" s="317"/>
      <c r="H374" s="316"/>
      <c r="I374" s="316"/>
      <c r="J374" s="316"/>
      <c r="K374" s="316">
        <v>428000</v>
      </c>
      <c r="L374" s="315"/>
      <c r="M374" s="315"/>
      <c r="N374" s="316"/>
      <c r="O374" s="316"/>
      <c r="P374" s="316">
        <v>450000</v>
      </c>
      <c r="Q374" s="316"/>
      <c r="R374" s="316"/>
      <c r="S374" s="316"/>
      <c r="T374" s="316"/>
    </row>
    <row r="375" spans="1:21" x14ac:dyDescent="0.25">
      <c r="A375" s="6">
        <v>10</v>
      </c>
      <c r="B375" s="25" t="s">
        <v>575</v>
      </c>
      <c r="C375" s="32"/>
      <c r="D375" s="43"/>
      <c r="E375" s="43"/>
      <c r="F375" s="43"/>
      <c r="G375" s="268"/>
      <c r="H375" s="269"/>
      <c r="I375" s="270"/>
      <c r="J375" s="270"/>
      <c r="K375" s="268"/>
      <c r="L375" s="271"/>
      <c r="M375" s="268">
        <v>350000</v>
      </c>
      <c r="N375" s="268"/>
      <c r="O375" s="268">
        <v>100000</v>
      </c>
      <c r="P375" s="268">
        <v>100000</v>
      </c>
      <c r="Q375" s="268">
        <v>100000</v>
      </c>
      <c r="R375" s="38">
        <v>100000</v>
      </c>
      <c r="S375" s="38"/>
      <c r="T375" s="38"/>
    </row>
    <row r="376" spans="1:21" x14ac:dyDescent="0.25">
      <c r="A376" s="313">
        <v>11</v>
      </c>
      <c r="B376" s="314" t="s">
        <v>167</v>
      </c>
      <c r="C376" s="315"/>
      <c r="D376" s="315"/>
      <c r="E376" s="316"/>
      <c r="F376" s="316"/>
      <c r="G376" s="317"/>
      <c r="H376" s="316"/>
      <c r="I376" s="316"/>
      <c r="J376" s="316"/>
      <c r="K376" s="316">
        <v>428000</v>
      </c>
      <c r="L376" s="315"/>
      <c r="M376" s="316"/>
      <c r="N376" s="316"/>
      <c r="O376" s="316"/>
      <c r="P376" s="316">
        <v>450000</v>
      </c>
      <c r="Q376" s="316"/>
      <c r="R376" s="316"/>
      <c r="S376" s="316"/>
      <c r="T376" s="316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8"/>
      <c r="R377" s="38"/>
      <c r="S377" s="38"/>
      <c r="T377" s="38"/>
    </row>
    <row r="378" spans="1:21" x14ac:dyDescent="0.25">
      <c r="A378" s="313">
        <v>13</v>
      </c>
      <c r="B378" s="314" t="s">
        <v>169</v>
      </c>
      <c r="C378" s="315"/>
      <c r="D378" s="315"/>
      <c r="E378" s="316"/>
      <c r="F378" s="316"/>
      <c r="G378" s="317"/>
      <c r="H378" s="316"/>
      <c r="I378" s="316"/>
      <c r="J378" s="316"/>
      <c r="K378" s="316"/>
      <c r="L378" s="315"/>
      <c r="M378" s="315"/>
      <c r="N378" s="316"/>
      <c r="O378" s="316"/>
      <c r="P378" s="316"/>
      <c r="Q378" s="316"/>
      <c r="R378" s="316"/>
      <c r="S378" s="316"/>
      <c r="T378" s="316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8"/>
      <c r="R379" s="38">
        <v>450000</v>
      </c>
      <c r="S379" s="38"/>
      <c r="T379" s="38"/>
    </row>
    <row r="380" spans="1:21" x14ac:dyDescent="0.25">
      <c r="A380" s="313">
        <v>15</v>
      </c>
      <c r="B380" s="314" t="s">
        <v>171</v>
      </c>
      <c r="C380" s="315"/>
      <c r="D380" s="315"/>
      <c r="E380" s="316"/>
      <c r="F380" s="316"/>
      <c r="G380" s="317"/>
      <c r="H380" s="316"/>
      <c r="I380" s="316"/>
      <c r="J380" s="316"/>
      <c r="K380" s="316"/>
      <c r="L380" s="315"/>
      <c r="M380" s="316">
        <v>450000</v>
      </c>
      <c r="N380" s="316"/>
      <c r="O380" s="316"/>
      <c r="P380" s="316"/>
      <c r="Q380" s="316"/>
      <c r="R380" s="316"/>
      <c r="S380" s="316"/>
      <c r="T380" s="316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8"/>
      <c r="R381" s="38"/>
      <c r="S381" s="38"/>
      <c r="T381" s="38"/>
    </row>
    <row r="382" spans="1:21" ht="15.75" thickBot="1" x14ac:dyDescent="0.3">
      <c r="A382" s="313"/>
      <c r="B382" s="314"/>
      <c r="C382" s="315"/>
      <c r="D382" s="315"/>
      <c r="E382" s="316"/>
      <c r="F382" s="316"/>
      <c r="G382" s="317"/>
      <c r="H382" s="316"/>
      <c r="I382" s="316"/>
      <c r="J382" s="316"/>
      <c r="K382" s="316"/>
      <c r="L382" s="315"/>
      <c r="M382" s="315"/>
      <c r="N382" s="316"/>
      <c r="O382" s="316"/>
      <c r="P382" s="316"/>
      <c r="Q382" s="316"/>
      <c r="R382" s="316"/>
      <c r="S382" s="316"/>
      <c r="T382" s="316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6436501.1999999965</v>
      </c>
      <c r="M383" s="49">
        <f t="shared" si="0"/>
        <v>6625194.0600000005</v>
      </c>
      <c r="N383" s="49">
        <f t="shared" si="0"/>
        <v>8341642.0600000052</v>
      </c>
      <c r="O383" s="49">
        <f>SUM(O197:O381)</f>
        <v>6947878.6199999973</v>
      </c>
      <c r="P383" s="49">
        <f t="shared" si="0"/>
        <v>12055797.1</v>
      </c>
      <c r="Q383" s="49">
        <f t="shared" si="0"/>
        <v>8327079.2399999984</v>
      </c>
      <c r="R383" s="49">
        <f t="shared" si="0"/>
        <v>8402236.9600000083</v>
      </c>
      <c r="S383" s="49">
        <f t="shared" si="0"/>
        <v>469576.55</v>
      </c>
      <c r="T383" s="49">
        <f t="shared" si="0"/>
        <v>0</v>
      </c>
      <c r="U383" s="50">
        <f>SUM(D383:S383)</f>
        <v>87839873.160000011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  <c r="R384">
        <v>5987612.4199999999</v>
      </c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R385" s="55">
        <f>R383-R384</f>
        <v>2414624.5400000084</v>
      </c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4" t="s">
        <v>179</v>
      </c>
      <c r="D387" s="386" t="s">
        <v>180</v>
      </c>
      <c r="E387" s="384" t="s">
        <v>181</v>
      </c>
      <c r="F387" s="386" t="s">
        <v>182</v>
      </c>
      <c r="G387" s="384" t="s">
        <v>181</v>
      </c>
      <c r="H387" s="386" t="s">
        <v>182</v>
      </c>
      <c r="I387" s="384" t="s">
        <v>456</v>
      </c>
      <c r="J387" s="386" t="s">
        <v>457</v>
      </c>
      <c r="K387" s="384" t="s">
        <v>456</v>
      </c>
      <c r="L387" s="386" t="s">
        <v>457</v>
      </c>
      <c r="O387" s="53"/>
      <c r="P387" s="53"/>
      <c r="Q387" s="44"/>
    </row>
    <row r="388" spans="1:20" ht="15.75" thickBot="1" x14ac:dyDescent="0.3">
      <c r="B388" s="57" t="s">
        <v>176</v>
      </c>
      <c r="C388" s="385"/>
      <c r="D388" s="387"/>
      <c r="E388" s="385"/>
      <c r="F388" s="387"/>
      <c r="G388" s="385"/>
      <c r="H388" s="387"/>
      <c r="I388" s="385"/>
      <c r="J388" s="387"/>
      <c r="K388" s="385"/>
      <c r="L388" s="387"/>
      <c r="O388" s="53"/>
      <c r="P388" s="53"/>
      <c r="Q388" s="44"/>
    </row>
    <row r="389" spans="1:20" ht="15" customHeight="1" x14ac:dyDescent="0.25">
      <c r="A389">
        <v>1</v>
      </c>
      <c r="B389" s="318" t="s">
        <v>158</v>
      </c>
      <c r="C389" s="319">
        <v>1450000</v>
      </c>
      <c r="D389" s="320">
        <v>-1450000</v>
      </c>
      <c r="E389" s="319">
        <v>1406500</v>
      </c>
      <c r="F389" s="320">
        <v>-1406500</v>
      </c>
      <c r="G389" s="319">
        <v>1950000</v>
      </c>
      <c r="H389" s="320">
        <v>-1950000</v>
      </c>
      <c r="I389" s="319">
        <v>2925000</v>
      </c>
      <c r="J389" s="320">
        <f>-2839430.18-25413.22</f>
        <v>-2864843.4000000004</v>
      </c>
      <c r="K389" s="319"/>
      <c r="L389" s="320"/>
      <c r="O389" s="53"/>
      <c r="P389" s="53"/>
      <c r="Q389" s="44"/>
    </row>
    <row r="390" spans="1:20" x14ac:dyDescent="0.25">
      <c r="A390">
        <v>2</v>
      </c>
      <c r="B390" s="321" t="s">
        <v>159</v>
      </c>
      <c r="C390" s="322"/>
      <c r="D390" s="320"/>
      <c r="E390" s="322">
        <v>2103000</v>
      </c>
      <c r="F390" s="320">
        <v>-2103000</v>
      </c>
      <c r="G390" s="322"/>
      <c r="H390" s="320"/>
      <c r="I390" s="322"/>
      <c r="J390" s="320"/>
      <c r="K390" s="322"/>
      <c r="L390" s="320"/>
      <c r="O390" s="53"/>
      <c r="P390" s="53"/>
      <c r="Q390" s="44"/>
    </row>
    <row r="391" spans="1:20" x14ac:dyDescent="0.25">
      <c r="A391">
        <v>3</v>
      </c>
      <c r="B391" s="321" t="s">
        <v>160</v>
      </c>
      <c r="C391" s="322"/>
      <c r="D391" s="320"/>
      <c r="E391" s="322"/>
      <c r="F391" s="320"/>
      <c r="G391" s="322"/>
      <c r="H391" s="320"/>
      <c r="I391" s="322">
        <v>450000</v>
      </c>
      <c r="J391" s="320">
        <v>-450000</v>
      </c>
      <c r="K391" s="322"/>
      <c r="L391" s="320"/>
      <c r="O391" s="53"/>
      <c r="P391" s="53"/>
      <c r="Q391" s="44"/>
    </row>
    <row r="392" spans="1:20" x14ac:dyDescent="0.25">
      <c r="A392">
        <v>4</v>
      </c>
      <c r="B392" s="323" t="s">
        <v>161</v>
      </c>
      <c r="C392" s="322"/>
      <c r="D392" s="320"/>
      <c r="E392" s="322">
        <v>427750</v>
      </c>
      <c r="F392" s="320"/>
      <c r="G392" s="322"/>
      <c r="H392" s="320"/>
      <c r="I392" s="322">
        <v>675000</v>
      </c>
      <c r="J392" s="320">
        <v>-675000</v>
      </c>
      <c r="K392" s="322"/>
      <c r="L392" s="320"/>
      <c r="O392" s="53"/>
      <c r="P392" s="53"/>
      <c r="Q392" s="44"/>
    </row>
    <row r="393" spans="1:20" x14ac:dyDescent="0.25">
      <c r="A393">
        <v>5</v>
      </c>
      <c r="B393" s="321" t="s">
        <v>162</v>
      </c>
      <c r="C393" s="322"/>
      <c r="D393" s="320"/>
      <c r="E393" s="322">
        <v>428000</v>
      </c>
      <c r="F393" s="320">
        <v>-428000</v>
      </c>
      <c r="G393" s="322"/>
      <c r="H393" s="320"/>
      <c r="I393" s="322"/>
      <c r="J393" s="320"/>
      <c r="K393" s="322"/>
      <c r="L393" s="320"/>
      <c r="O393" s="53"/>
      <c r="P393" s="53"/>
      <c r="Q393" s="44"/>
    </row>
    <row r="394" spans="1:20" x14ac:dyDescent="0.25">
      <c r="A394">
        <v>6</v>
      </c>
      <c r="B394" s="321" t="s">
        <v>163</v>
      </c>
      <c r="C394" s="322">
        <v>144083.31</v>
      </c>
      <c r="D394" s="320"/>
      <c r="E394" s="322">
        <v>139193.01999999999</v>
      </c>
      <c r="F394" s="320">
        <v>-139193.01999999999</v>
      </c>
      <c r="G394" s="322">
        <v>638000</v>
      </c>
      <c r="H394" s="320">
        <v>-638000</v>
      </c>
      <c r="I394" s="322">
        <v>450000</v>
      </c>
      <c r="J394" s="320">
        <v>-450000</v>
      </c>
      <c r="K394" s="322">
        <v>675000</v>
      </c>
      <c r="L394" s="320">
        <v>-675000</v>
      </c>
      <c r="O394" s="53"/>
      <c r="P394" s="53"/>
      <c r="Q394" s="44"/>
    </row>
    <row r="395" spans="1:20" x14ac:dyDescent="0.25">
      <c r="A395">
        <v>7</v>
      </c>
      <c r="B395" s="321" t="s">
        <v>164</v>
      </c>
      <c r="C395" s="322"/>
      <c r="D395" s="320"/>
      <c r="E395" s="322">
        <v>222500</v>
      </c>
      <c r="F395" s="320">
        <v>-222500</v>
      </c>
      <c r="G395" s="322"/>
      <c r="H395" s="320"/>
      <c r="I395" s="322">
        <v>150000</v>
      </c>
      <c r="J395" s="320">
        <v>-150000</v>
      </c>
      <c r="K395" s="322"/>
      <c r="L395" s="320"/>
      <c r="O395" s="53"/>
      <c r="P395" s="53"/>
      <c r="Q395" s="44"/>
    </row>
    <row r="396" spans="1:20" x14ac:dyDescent="0.25">
      <c r="A396">
        <v>8</v>
      </c>
      <c r="B396" s="321" t="s">
        <v>165</v>
      </c>
      <c r="C396" s="322">
        <v>689881.5</v>
      </c>
      <c r="D396" s="320">
        <v>-689881.5</v>
      </c>
      <c r="E396" s="322">
        <v>2129148.33</v>
      </c>
      <c r="F396" s="320">
        <v>-2129148.33</v>
      </c>
      <c r="G396" s="322"/>
      <c r="H396" s="320"/>
      <c r="I396" s="322"/>
      <c r="J396" s="320"/>
      <c r="K396" s="322"/>
      <c r="L396" s="320"/>
      <c r="O396" s="53"/>
      <c r="P396" s="53"/>
      <c r="Q396" s="44"/>
    </row>
    <row r="397" spans="1:20" x14ac:dyDescent="0.25">
      <c r="A397">
        <v>9</v>
      </c>
      <c r="B397" s="321" t="s">
        <v>166</v>
      </c>
      <c r="C397" s="322"/>
      <c r="D397" s="320"/>
      <c r="E397" s="322">
        <v>428000</v>
      </c>
      <c r="F397" s="320">
        <v>-428000</v>
      </c>
      <c r="G397" s="322"/>
      <c r="H397" s="320"/>
      <c r="I397" s="322">
        <v>450000</v>
      </c>
      <c r="J397" s="320">
        <v>-450000</v>
      </c>
      <c r="K397" s="322"/>
      <c r="L397" s="320"/>
      <c r="O397" s="53"/>
      <c r="P397" s="53"/>
      <c r="Q397" s="44"/>
    </row>
    <row r="398" spans="1:20" x14ac:dyDescent="0.25">
      <c r="A398">
        <v>10</v>
      </c>
      <c r="B398" s="321" t="s">
        <v>575</v>
      </c>
      <c r="C398" s="322"/>
      <c r="D398" s="320"/>
      <c r="E398" s="322"/>
      <c r="F398" s="320"/>
      <c r="G398" s="322"/>
      <c r="H398" s="320"/>
      <c r="I398" s="322">
        <v>550000</v>
      </c>
      <c r="J398" s="320">
        <v>-450000</v>
      </c>
      <c r="K398" s="322"/>
      <c r="L398" s="320"/>
      <c r="O398" s="53"/>
      <c r="P398" s="53"/>
      <c r="Q398" s="44"/>
    </row>
    <row r="399" spans="1:20" x14ac:dyDescent="0.25">
      <c r="A399">
        <v>11</v>
      </c>
      <c r="B399" s="321" t="s">
        <v>167</v>
      </c>
      <c r="C399" s="322">
        <v>295000</v>
      </c>
      <c r="D399" s="320">
        <v>-295000</v>
      </c>
      <c r="E399" s="322">
        <v>428000</v>
      </c>
      <c r="F399" s="320"/>
      <c r="G399" s="322"/>
      <c r="H399" s="320"/>
      <c r="I399" s="322">
        <v>450000</v>
      </c>
      <c r="J399" s="320">
        <v>-428000</v>
      </c>
      <c r="K399" s="322"/>
      <c r="L399" s="320"/>
      <c r="O399" s="53"/>
      <c r="P399" s="53"/>
      <c r="Q399" s="44"/>
    </row>
    <row r="400" spans="1:20" x14ac:dyDescent="0.25">
      <c r="A400">
        <v>12</v>
      </c>
      <c r="B400" s="321" t="s">
        <v>168</v>
      </c>
      <c r="C400" s="322"/>
      <c r="D400" s="320"/>
      <c r="E400" s="322">
        <v>428000</v>
      </c>
      <c r="F400" s="320">
        <v>-428000</v>
      </c>
      <c r="G400" s="322"/>
      <c r="H400" s="320"/>
      <c r="I400" s="322">
        <v>450000</v>
      </c>
      <c r="J400" s="320">
        <v>-450000</v>
      </c>
      <c r="K400" s="322"/>
      <c r="L400" s="320"/>
      <c r="O400" s="53"/>
      <c r="P400" s="53"/>
      <c r="Q400" s="44"/>
    </row>
    <row r="401" spans="1:24" x14ac:dyDescent="0.25">
      <c r="A401">
        <v>13</v>
      </c>
      <c r="B401" s="321" t="s">
        <v>169</v>
      </c>
      <c r="C401" s="322"/>
      <c r="D401" s="320"/>
      <c r="E401" s="322"/>
      <c r="F401" s="320"/>
      <c r="G401" s="322"/>
      <c r="H401" s="320"/>
      <c r="I401" s="322"/>
      <c r="J401" s="320"/>
      <c r="K401" s="322"/>
      <c r="L401" s="320"/>
      <c r="O401" s="53"/>
      <c r="P401" s="53"/>
      <c r="Q401" s="44"/>
    </row>
    <row r="402" spans="1:24" x14ac:dyDescent="0.25">
      <c r="A402">
        <v>14</v>
      </c>
      <c r="B402" s="321" t="s">
        <v>183</v>
      </c>
      <c r="C402" s="322"/>
      <c r="D402" s="320"/>
      <c r="E402" s="322"/>
      <c r="F402" s="320"/>
      <c r="G402" s="322"/>
      <c r="H402" s="320"/>
      <c r="I402" s="322">
        <v>450000</v>
      </c>
      <c r="J402" s="320"/>
      <c r="K402" s="322"/>
      <c r="L402" s="320"/>
      <c r="O402" s="53"/>
      <c r="P402" s="53"/>
      <c r="Q402" s="44"/>
    </row>
    <row r="403" spans="1:24" x14ac:dyDescent="0.25">
      <c r="A403">
        <v>15</v>
      </c>
      <c r="B403" s="321" t="s">
        <v>171</v>
      </c>
      <c r="C403" s="322"/>
      <c r="D403" s="320"/>
      <c r="E403" s="322">
        <v>428000</v>
      </c>
      <c r="F403" s="320">
        <v>-428000</v>
      </c>
      <c r="G403" s="322"/>
      <c r="H403" s="320"/>
      <c r="I403" s="322">
        <v>450000</v>
      </c>
      <c r="J403" s="320">
        <v>-450000</v>
      </c>
      <c r="K403" s="322">
        <v>450000</v>
      </c>
      <c r="L403" s="320">
        <v>-450000</v>
      </c>
      <c r="O403" s="53"/>
      <c r="P403" s="53"/>
      <c r="Q403" s="44"/>
    </row>
    <row r="404" spans="1:24" x14ac:dyDescent="0.25">
      <c r="B404" s="321"/>
      <c r="C404" s="322"/>
      <c r="D404" s="320"/>
      <c r="E404" s="322"/>
      <c r="F404" s="320"/>
      <c r="G404" s="322"/>
      <c r="H404" s="320"/>
      <c r="I404" s="322"/>
      <c r="J404" s="320"/>
      <c r="K404" s="322"/>
      <c r="L404" s="320"/>
      <c r="O404" s="53"/>
      <c r="P404" s="53"/>
      <c r="Q404" s="44"/>
    </row>
    <row r="405" spans="1:24" x14ac:dyDescent="0.25">
      <c r="B405" s="321"/>
      <c r="C405" s="322"/>
      <c r="D405" s="320"/>
      <c r="E405" s="322"/>
      <c r="F405" s="320"/>
      <c r="G405" s="322"/>
      <c r="H405" s="320"/>
      <c r="I405" s="322"/>
      <c r="J405" s="320"/>
      <c r="K405" s="322"/>
      <c r="L405" s="320"/>
      <c r="O405" s="53"/>
      <c r="P405" s="53"/>
      <c r="Q405" s="44"/>
    </row>
    <row r="406" spans="1:24" x14ac:dyDescent="0.25">
      <c r="G406" s="54"/>
      <c r="O406" s="53"/>
      <c r="P406" s="53"/>
      <c r="Q406" s="44"/>
    </row>
    <row r="407" spans="1:24" ht="15.75" thickBot="1" x14ac:dyDescent="0.3">
      <c r="B407" s="59"/>
      <c r="C407" s="59"/>
      <c r="D407" s="60"/>
      <c r="E407" s="60"/>
      <c r="F407" s="60"/>
      <c r="G407" s="61"/>
      <c r="J407" s="58"/>
      <c r="O407" s="53"/>
      <c r="P407" s="53"/>
      <c r="Q407" s="53"/>
    </row>
    <row r="408" spans="1:24" x14ac:dyDescent="0.25">
      <c r="B408" s="25"/>
      <c r="C408" s="51"/>
      <c r="D408" s="51"/>
      <c r="E408" s="51"/>
      <c r="F408" s="51"/>
      <c r="G408" s="51"/>
      <c r="J408" s="58"/>
    </row>
    <row r="409" spans="1:24" x14ac:dyDescent="0.25">
      <c r="B409" s="25"/>
      <c r="C409" s="51"/>
      <c r="D409" s="51"/>
      <c r="E409" s="51"/>
      <c r="F409" s="51"/>
      <c r="G409" s="51"/>
      <c r="H409" s="51"/>
      <c r="J409" s="58"/>
    </row>
    <row r="410" spans="1:24" x14ac:dyDescent="0.25">
      <c r="A410" s="62"/>
      <c r="B410" s="62" t="s">
        <v>184</v>
      </c>
      <c r="C410" s="63"/>
      <c r="D410" s="64"/>
      <c r="E410" s="64"/>
      <c r="F410" s="64"/>
      <c r="G410" s="64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388" t="s">
        <v>185</v>
      </c>
    </row>
    <row r="411" spans="1:24" x14ac:dyDescent="0.25">
      <c r="A411" s="65"/>
      <c r="B411" s="65"/>
      <c r="C411" s="66"/>
      <c r="D411" s="67"/>
      <c r="E411" s="67"/>
      <c r="F411" s="67"/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389"/>
    </row>
    <row r="412" spans="1:24" x14ac:dyDescent="0.25">
      <c r="A412" s="6"/>
      <c r="B412" s="68"/>
      <c r="C412" s="69">
        <v>44404</v>
      </c>
      <c r="D412" s="69">
        <v>44428</v>
      </c>
      <c r="E412" s="69">
        <v>44461</v>
      </c>
      <c r="F412" s="69">
        <v>44515</v>
      </c>
      <c r="G412" s="69">
        <v>44529</v>
      </c>
      <c r="H412" s="69">
        <v>44543</v>
      </c>
      <c r="I412" s="69">
        <v>44599</v>
      </c>
      <c r="J412" s="69">
        <v>44608</v>
      </c>
      <c r="K412" s="69">
        <v>44642</v>
      </c>
      <c r="L412" s="69">
        <v>44664</v>
      </c>
      <c r="M412" s="69">
        <v>44712</v>
      </c>
      <c r="N412" s="69"/>
      <c r="O412" s="69"/>
      <c r="P412" s="69"/>
      <c r="Q412" s="70"/>
      <c r="R412" s="70"/>
      <c r="S412" s="70"/>
      <c r="T412" s="70"/>
      <c r="U412" s="71"/>
    </row>
    <row r="413" spans="1:24" x14ac:dyDescent="0.25">
      <c r="A413" s="6">
        <v>1</v>
      </c>
      <c r="B413" s="72" t="s">
        <v>2</v>
      </c>
      <c r="C413" s="73">
        <v>25049.42</v>
      </c>
      <c r="D413" s="73">
        <v>38099.269999999997</v>
      </c>
      <c r="E413" s="73">
        <v>29611.119999999999</v>
      </c>
      <c r="F413" s="73">
        <v>27022.93</v>
      </c>
      <c r="G413" s="73">
        <v>30461.75</v>
      </c>
      <c r="H413" s="73">
        <v>40844.76</v>
      </c>
      <c r="I413" s="73">
        <v>42037.82</v>
      </c>
      <c r="J413" s="73">
        <v>40388.589999999997</v>
      </c>
      <c r="K413" s="73">
        <v>36669.050000000003</v>
      </c>
      <c r="L413" s="73">
        <v>62375.5</v>
      </c>
      <c r="M413" s="73">
        <v>66308</v>
      </c>
      <c r="N413" s="73"/>
      <c r="O413" s="73"/>
      <c r="P413" s="73"/>
      <c r="Q413" s="74"/>
      <c r="R413" s="74"/>
      <c r="S413" s="74"/>
      <c r="T413" s="74"/>
      <c r="U413" s="75">
        <f>SUM(C413:S413)</f>
        <v>438868.21</v>
      </c>
    </row>
    <row r="414" spans="1:24" x14ac:dyDescent="0.25">
      <c r="A414" s="76"/>
      <c r="B414" s="77"/>
      <c r="C414" s="78">
        <v>44393</v>
      </c>
      <c r="D414" s="78">
        <v>44418</v>
      </c>
      <c r="E414" s="78">
        <v>44453</v>
      </c>
      <c r="F414" s="78">
        <v>44483</v>
      </c>
      <c r="G414" s="78">
        <v>17711</v>
      </c>
      <c r="H414" s="78">
        <v>44550</v>
      </c>
      <c r="I414" s="78">
        <v>44580</v>
      </c>
      <c r="J414" s="78">
        <v>44606</v>
      </c>
      <c r="K414" s="78">
        <v>44629</v>
      </c>
      <c r="L414" s="78">
        <v>44664</v>
      </c>
      <c r="M414" s="78">
        <v>44697</v>
      </c>
      <c r="N414" s="78">
        <v>44726</v>
      </c>
      <c r="O414" s="78"/>
      <c r="P414" s="79"/>
      <c r="Q414" s="80"/>
      <c r="R414" s="80"/>
      <c r="S414" s="80"/>
      <c r="T414" s="80"/>
      <c r="U414" s="81"/>
    </row>
    <row r="415" spans="1:24" x14ac:dyDescent="0.25">
      <c r="A415" s="76">
        <v>2</v>
      </c>
      <c r="B415" s="82" t="s">
        <v>3</v>
      </c>
      <c r="C415" s="79">
        <v>10247.49</v>
      </c>
      <c r="D415" s="79">
        <v>14908.41</v>
      </c>
      <c r="E415" s="79">
        <v>19311.599999999999</v>
      </c>
      <c r="F415" s="79">
        <v>17623.650000000001</v>
      </c>
      <c r="G415" s="79">
        <v>18277.05</v>
      </c>
      <c r="H415" s="79">
        <v>21126.6</v>
      </c>
      <c r="I415" s="79">
        <v>21743.7</v>
      </c>
      <c r="J415" s="79">
        <v>20890.650000000001</v>
      </c>
      <c r="K415" s="79">
        <v>18966.75</v>
      </c>
      <c r="L415" s="79">
        <v>18712.650000000001</v>
      </c>
      <c r="M415" s="79">
        <v>19892.400000000001</v>
      </c>
      <c r="N415" s="79">
        <v>20055.75</v>
      </c>
      <c r="O415" s="79"/>
      <c r="P415" s="79"/>
      <c r="Q415" s="80"/>
      <c r="R415" s="80"/>
      <c r="S415" s="80"/>
      <c r="T415" s="80"/>
      <c r="U415" s="83">
        <f>SUM(C415:S415)</f>
        <v>221756.69999999998</v>
      </c>
      <c r="W415" s="84"/>
      <c r="X415" s="84"/>
    </row>
    <row r="416" spans="1:24" x14ac:dyDescent="0.25">
      <c r="A416" s="6"/>
      <c r="B416" s="55"/>
      <c r="C416" s="69">
        <v>44403</v>
      </c>
      <c r="D416" s="69">
        <v>44427</v>
      </c>
      <c r="E416" s="69">
        <v>44460</v>
      </c>
      <c r="F416" s="69">
        <v>44484</v>
      </c>
      <c r="G416" s="69">
        <v>44516</v>
      </c>
      <c r="H416" s="69">
        <v>44545</v>
      </c>
      <c r="I416" s="69">
        <v>44586</v>
      </c>
      <c r="J416" s="69">
        <v>44614</v>
      </c>
      <c r="K416" s="69">
        <v>44638</v>
      </c>
      <c r="L416" s="69">
        <v>44670</v>
      </c>
      <c r="M416" s="69">
        <v>44707</v>
      </c>
      <c r="N416" s="69"/>
      <c r="O416" s="69"/>
      <c r="P416" s="69"/>
      <c r="Q416" s="70"/>
      <c r="R416" s="70"/>
      <c r="S416" s="70"/>
      <c r="T416" s="70"/>
      <c r="U416" s="71"/>
    </row>
    <row r="417" spans="1:24" x14ac:dyDescent="0.25">
      <c r="A417" s="6">
        <v>3</v>
      </c>
      <c r="B417" s="72" t="s">
        <v>4</v>
      </c>
      <c r="C417" s="73">
        <v>17079.150000000001</v>
      </c>
      <c r="D417" s="73">
        <v>24847.35</v>
      </c>
      <c r="E417" s="73">
        <v>19311.599999999999</v>
      </c>
      <c r="F417" s="73">
        <v>17623.650000000001</v>
      </c>
      <c r="G417" s="73">
        <v>18277.05</v>
      </c>
      <c r="H417" s="73">
        <v>21126.6</v>
      </c>
      <c r="I417" s="73">
        <v>21743.7</v>
      </c>
      <c r="J417" s="73">
        <v>20890.650000000001</v>
      </c>
      <c r="K417" s="73">
        <v>18966.75</v>
      </c>
      <c r="L417" s="73">
        <v>18712.650000000001</v>
      </c>
      <c r="M417" s="73">
        <v>19892.400000000001</v>
      </c>
      <c r="N417" s="73"/>
      <c r="O417" s="73"/>
      <c r="P417" s="73"/>
      <c r="Q417" s="74"/>
      <c r="R417" s="74"/>
      <c r="S417" s="74"/>
      <c r="T417" s="74"/>
      <c r="U417" s="75">
        <f>SUM(C417:S417)</f>
        <v>218471.55</v>
      </c>
    </row>
    <row r="418" spans="1:24" x14ac:dyDescent="0.25">
      <c r="A418" s="76"/>
      <c r="B418" s="77"/>
      <c r="C418" s="78">
        <v>44389</v>
      </c>
      <c r="D418" s="78">
        <v>44466</v>
      </c>
      <c r="E418" s="78">
        <v>44512</v>
      </c>
      <c r="F418" s="78">
        <v>44536</v>
      </c>
      <c r="G418" s="78">
        <v>44609</v>
      </c>
      <c r="H418" s="78">
        <v>44638</v>
      </c>
      <c r="I418" s="78"/>
      <c r="J418" s="78"/>
      <c r="K418" s="78"/>
      <c r="L418" s="78"/>
      <c r="M418" s="78"/>
      <c r="N418" s="78"/>
      <c r="O418" s="78"/>
      <c r="P418" s="79"/>
      <c r="Q418" s="80"/>
      <c r="R418" s="80"/>
      <c r="S418" s="80"/>
      <c r="T418" s="80"/>
      <c r="U418" s="81"/>
      <c r="W418" s="84"/>
      <c r="X418" s="84"/>
    </row>
    <row r="419" spans="1:24" x14ac:dyDescent="0.25">
      <c r="A419" s="76">
        <v>4</v>
      </c>
      <c r="B419" s="85" t="s">
        <v>5</v>
      </c>
      <c r="C419" s="79">
        <v>169067.25</v>
      </c>
      <c r="D419" s="79">
        <v>192861.9</v>
      </c>
      <c r="E419" s="79">
        <v>207499.27</v>
      </c>
      <c r="F419" s="79">
        <v>123065.47</v>
      </c>
      <c r="G419" s="79">
        <v>288660.02</v>
      </c>
      <c r="H419" s="79">
        <v>140663.71</v>
      </c>
      <c r="I419" s="79"/>
      <c r="J419" s="79"/>
      <c r="K419" s="79"/>
      <c r="L419" s="79"/>
      <c r="M419" s="79"/>
      <c r="N419" s="79"/>
      <c r="O419" s="79"/>
      <c r="P419" s="79"/>
      <c r="Q419" s="80"/>
      <c r="R419" s="80"/>
      <c r="S419" s="80"/>
      <c r="T419" s="80"/>
      <c r="U419" s="83">
        <f>SUM(C419:S419)</f>
        <v>1121817.6200000001</v>
      </c>
    </row>
    <row r="420" spans="1:24" x14ac:dyDescent="0.25">
      <c r="A420" s="6"/>
      <c r="B420" s="68"/>
      <c r="C420" s="69">
        <v>44459</v>
      </c>
      <c r="D420" s="69">
        <v>44421</v>
      </c>
      <c r="E420" s="69">
        <v>44432</v>
      </c>
      <c r="F420" s="69">
        <v>44454</v>
      </c>
      <c r="G420" s="69">
        <v>44487</v>
      </c>
      <c r="H420" s="69">
        <v>44512</v>
      </c>
      <c r="I420" s="69">
        <v>44546</v>
      </c>
      <c r="J420" s="69">
        <v>44580</v>
      </c>
      <c r="K420" s="69">
        <v>44608</v>
      </c>
      <c r="L420" s="69">
        <v>44634</v>
      </c>
      <c r="M420" s="69">
        <v>44669</v>
      </c>
      <c r="N420" s="69">
        <v>44691</v>
      </c>
      <c r="O420" s="69"/>
      <c r="P420" s="69"/>
      <c r="Q420" s="70"/>
      <c r="R420" s="70"/>
      <c r="S420" s="70"/>
      <c r="T420" s="70"/>
      <c r="U420" s="71"/>
    </row>
    <row r="421" spans="1:24" x14ac:dyDescent="0.25">
      <c r="A421" s="6">
        <v>5</v>
      </c>
      <c r="B421" s="72" t="s">
        <v>6</v>
      </c>
      <c r="C421" s="73">
        <v>209861.82</v>
      </c>
      <c r="D421" s="73">
        <v>313076.61</v>
      </c>
      <c r="E421" s="73">
        <v>5335.47</v>
      </c>
      <c r="F421" s="73">
        <v>243326.16</v>
      </c>
      <c r="G421" s="73">
        <v>222057.99</v>
      </c>
      <c r="H421" s="73">
        <v>230290.83</v>
      </c>
      <c r="I421" s="73">
        <v>266195.15999999997</v>
      </c>
      <c r="J421" s="73">
        <v>273970.62</v>
      </c>
      <c r="K421" s="73">
        <v>263222.19</v>
      </c>
      <c r="L421" s="73">
        <v>238981.05</v>
      </c>
      <c r="M421" s="73">
        <v>235779.39</v>
      </c>
      <c r="N421" s="73">
        <v>250644.24</v>
      </c>
      <c r="O421" s="73"/>
      <c r="P421" s="73"/>
      <c r="Q421" s="74"/>
      <c r="R421" s="74"/>
      <c r="S421" s="74"/>
      <c r="T421" s="74"/>
      <c r="U421" s="75">
        <f>SUM(C421:S421)</f>
        <v>2752741.5300000003</v>
      </c>
    </row>
    <row r="422" spans="1:24" x14ac:dyDescent="0.25">
      <c r="A422" s="76"/>
      <c r="B422" s="77"/>
      <c r="C422" s="78">
        <v>44393</v>
      </c>
      <c r="D422" s="78">
        <v>44419</v>
      </c>
      <c r="E422" s="78">
        <v>44462</v>
      </c>
      <c r="F422" s="78">
        <v>44484</v>
      </c>
      <c r="G422" s="78">
        <v>44510</v>
      </c>
      <c r="H422" s="78">
        <v>44543</v>
      </c>
      <c r="I422" s="78">
        <v>44606</v>
      </c>
      <c r="J422" s="78">
        <v>44616</v>
      </c>
      <c r="K422" s="78">
        <v>44603</v>
      </c>
      <c r="L422" s="78">
        <v>44670</v>
      </c>
      <c r="M422" s="78">
        <v>44697</v>
      </c>
      <c r="N422" s="78"/>
      <c r="O422" s="78"/>
      <c r="P422" s="78"/>
      <c r="Q422" s="78"/>
      <c r="R422" s="80"/>
      <c r="S422" s="80"/>
      <c r="T422" s="80"/>
      <c r="U422" s="81"/>
    </row>
    <row r="423" spans="1:24" x14ac:dyDescent="0.25">
      <c r="A423" s="76">
        <v>6</v>
      </c>
      <c r="B423" s="85" t="s">
        <v>138</v>
      </c>
      <c r="C423" s="79">
        <v>3415.83</v>
      </c>
      <c r="D423" s="79">
        <v>4969.47</v>
      </c>
      <c r="E423" s="79">
        <v>3862.32</v>
      </c>
      <c r="F423" s="79">
        <v>3524.73</v>
      </c>
      <c r="G423" s="79">
        <v>3655.41</v>
      </c>
      <c r="H423" s="79">
        <v>4225.32</v>
      </c>
      <c r="I423" s="79">
        <v>4178.13</v>
      </c>
      <c r="J423" s="79">
        <v>4348.74</v>
      </c>
      <c r="K423" s="79">
        <v>3793.35</v>
      </c>
      <c r="L423" s="79">
        <v>3742.53</v>
      </c>
      <c r="M423" s="79">
        <v>3978.48</v>
      </c>
      <c r="N423" s="79"/>
      <c r="O423" s="79"/>
      <c r="P423" s="79"/>
      <c r="Q423" s="80"/>
      <c r="R423" s="80"/>
      <c r="S423" s="80"/>
      <c r="T423" s="80"/>
      <c r="U423" s="83">
        <f>SUM(C423:S423)</f>
        <v>43694.31</v>
      </c>
    </row>
    <row r="424" spans="1:24" x14ac:dyDescent="0.25">
      <c r="A424" s="6"/>
      <c r="B424" s="68"/>
      <c r="C424" s="69">
        <v>44400</v>
      </c>
      <c r="D424" s="69">
        <v>44439</v>
      </c>
      <c r="E424" s="69">
        <v>44463</v>
      </c>
      <c r="F424" s="69">
        <v>44495</v>
      </c>
      <c r="G424" s="69">
        <v>44519</v>
      </c>
      <c r="H424" s="69">
        <v>44589</v>
      </c>
      <c r="I424" s="69">
        <v>44616</v>
      </c>
      <c r="J424" s="69">
        <v>44678</v>
      </c>
      <c r="K424" s="69">
        <v>44712</v>
      </c>
      <c r="L424" s="69">
        <v>44726</v>
      </c>
      <c r="M424" s="69"/>
      <c r="N424" s="69"/>
      <c r="O424" s="69"/>
      <c r="P424" s="69"/>
      <c r="Q424" s="70"/>
      <c r="R424" s="70"/>
      <c r="S424" s="70"/>
      <c r="T424" s="70"/>
      <c r="U424" s="71"/>
    </row>
    <row r="425" spans="1:24" x14ac:dyDescent="0.25">
      <c r="A425" s="6">
        <v>7</v>
      </c>
      <c r="B425" s="86" t="s">
        <v>7</v>
      </c>
      <c r="C425" s="73">
        <v>17079.150000000001</v>
      </c>
      <c r="D425" s="73">
        <v>24847.35</v>
      </c>
      <c r="E425" s="73">
        <v>19311.599999999999</v>
      </c>
      <c r="F425" s="73">
        <v>17623.650000000001</v>
      </c>
      <c r="G425" s="73">
        <v>18277.05</v>
      </c>
      <c r="H425" s="73">
        <v>42870.3</v>
      </c>
      <c r="I425" s="73">
        <v>20890.650000000001</v>
      </c>
      <c r="J425" s="73">
        <v>37679.4</v>
      </c>
      <c r="K425" s="73">
        <v>19892.400000000001</v>
      </c>
      <c r="L425" s="73">
        <v>4011.15</v>
      </c>
      <c r="M425" s="73"/>
      <c r="N425" s="73"/>
      <c r="O425" s="73"/>
      <c r="P425" s="73"/>
      <c r="Q425" s="74"/>
      <c r="R425" s="74"/>
      <c r="S425" s="74"/>
      <c r="T425" s="74"/>
      <c r="U425" s="75">
        <f>SUM(C425:S425)</f>
        <v>222482.69999999998</v>
      </c>
    </row>
    <row r="426" spans="1:24" x14ac:dyDescent="0.25">
      <c r="A426" s="76"/>
      <c r="B426" s="77"/>
      <c r="C426" s="78">
        <v>44398</v>
      </c>
      <c r="D426" s="78">
        <v>44426</v>
      </c>
      <c r="E426" s="78">
        <v>44454</v>
      </c>
      <c r="F426" s="78">
        <v>44495</v>
      </c>
      <c r="G426" s="78">
        <v>44524</v>
      </c>
      <c r="H426" s="78">
        <v>44547</v>
      </c>
      <c r="I426" s="78">
        <v>44585</v>
      </c>
      <c r="J426" s="78">
        <v>44606</v>
      </c>
      <c r="K426" s="78">
        <v>44637</v>
      </c>
      <c r="L426" s="78">
        <v>44673</v>
      </c>
      <c r="M426" s="78">
        <v>44707</v>
      </c>
      <c r="N426" s="78">
        <v>44727</v>
      </c>
      <c r="O426" s="78"/>
      <c r="P426" s="79"/>
      <c r="Q426" s="80"/>
      <c r="R426" s="80"/>
      <c r="S426" s="80"/>
      <c r="T426" s="80"/>
      <c r="U426" s="81"/>
    </row>
    <row r="427" spans="1:24" x14ac:dyDescent="0.25">
      <c r="A427" s="76">
        <v>8</v>
      </c>
      <c r="B427" s="87" t="s">
        <v>8</v>
      </c>
      <c r="C427" s="79">
        <v>87672.97</v>
      </c>
      <c r="D427" s="79">
        <v>127549.73</v>
      </c>
      <c r="E427" s="79">
        <v>99132.88</v>
      </c>
      <c r="F427" s="79">
        <v>90468.07</v>
      </c>
      <c r="G427" s="79">
        <v>93822.19</v>
      </c>
      <c r="H427" s="79">
        <v>108449.88</v>
      </c>
      <c r="I427" s="79">
        <v>113067.24</v>
      </c>
      <c r="J427" s="79">
        <v>108631.38</v>
      </c>
      <c r="K427" s="79">
        <v>98627.1</v>
      </c>
      <c r="L427" s="79">
        <v>97305.78</v>
      </c>
      <c r="M427" s="79">
        <v>51720.24</v>
      </c>
      <c r="N427" s="79">
        <v>52144.95</v>
      </c>
      <c r="O427" s="79"/>
      <c r="P427" s="79"/>
      <c r="Q427" s="80"/>
      <c r="R427" s="80"/>
      <c r="S427" s="80"/>
      <c r="T427" s="80"/>
      <c r="U427" s="83">
        <f>SUM(C427:S427)</f>
        <v>1128592.4099999999</v>
      </c>
    </row>
    <row r="428" spans="1:24" x14ac:dyDescent="0.25">
      <c r="A428" s="6"/>
      <c r="B428" s="68"/>
      <c r="C428" s="69">
        <v>44396</v>
      </c>
      <c r="D428" s="69">
        <v>44421</v>
      </c>
      <c r="E428" s="69">
        <v>44453</v>
      </c>
      <c r="F428" s="69">
        <v>44484</v>
      </c>
      <c r="G428" s="69">
        <v>10711</v>
      </c>
      <c r="H428" s="69">
        <v>44547</v>
      </c>
      <c r="I428" s="69">
        <v>44580</v>
      </c>
      <c r="J428" s="69">
        <v>44609</v>
      </c>
      <c r="K428" s="69">
        <v>44630</v>
      </c>
      <c r="L428" s="69">
        <v>44664</v>
      </c>
      <c r="M428" s="69">
        <v>44698</v>
      </c>
      <c r="N428" s="69">
        <v>44726</v>
      </c>
      <c r="O428" s="69"/>
      <c r="P428" s="69"/>
      <c r="Q428" s="70"/>
      <c r="R428" s="70"/>
      <c r="S428" s="70"/>
      <c r="T428" s="70"/>
      <c r="U428" s="71"/>
    </row>
    <row r="429" spans="1:24" x14ac:dyDescent="0.25">
      <c r="A429" s="6">
        <v>9</v>
      </c>
      <c r="B429" s="72" t="s">
        <v>10</v>
      </c>
      <c r="C429" s="73">
        <v>3415.83</v>
      </c>
      <c r="D429" s="73">
        <v>4969.47</v>
      </c>
      <c r="E429" s="73">
        <v>3862.32</v>
      </c>
      <c r="F429" s="73">
        <v>3524.73</v>
      </c>
      <c r="G429" s="73">
        <v>3655.41</v>
      </c>
      <c r="H429" s="73">
        <v>4225.32</v>
      </c>
      <c r="I429" s="73">
        <v>4348.74</v>
      </c>
      <c r="J429" s="73">
        <v>4178.13</v>
      </c>
      <c r="K429" s="73">
        <v>3793.35</v>
      </c>
      <c r="L429" s="73">
        <v>3742.53</v>
      </c>
      <c r="M429" s="73">
        <v>3978.4800000000005</v>
      </c>
      <c r="N429" s="73">
        <v>4011.15</v>
      </c>
      <c r="O429" s="73"/>
      <c r="P429" s="73"/>
      <c r="Q429" s="74"/>
      <c r="R429" s="74"/>
      <c r="S429" s="74"/>
      <c r="T429" s="74"/>
      <c r="U429" s="75">
        <f>SUM(C429:S429)</f>
        <v>47705.460000000006</v>
      </c>
    </row>
    <row r="430" spans="1:24" x14ac:dyDescent="0.25">
      <c r="A430" s="76"/>
      <c r="B430" s="77"/>
      <c r="C430" s="78">
        <v>44389</v>
      </c>
      <c r="D430" s="78">
        <v>44406</v>
      </c>
      <c r="E430" s="78">
        <v>44438</v>
      </c>
      <c r="F430" s="78">
        <v>44462</v>
      </c>
      <c r="G430" s="78">
        <v>44494</v>
      </c>
      <c r="H430" s="78">
        <v>44525</v>
      </c>
      <c r="I430" s="78">
        <v>44552</v>
      </c>
      <c r="J430" s="78">
        <v>44581</v>
      </c>
      <c r="K430" s="78">
        <v>44617</v>
      </c>
      <c r="L430" s="78">
        <v>44657</v>
      </c>
      <c r="M430" s="78">
        <v>44685</v>
      </c>
      <c r="N430" s="78">
        <v>44721</v>
      </c>
      <c r="O430" s="79"/>
      <c r="P430" s="79"/>
      <c r="Q430" s="80"/>
      <c r="R430" s="80"/>
      <c r="S430" s="80"/>
      <c r="T430" s="80"/>
      <c r="U430" s="81"/>
    </row>
    <row r="431" spans="1:24" x14ac:dyDescent="0.25">
      <c r="A431" s="76">
        <v>10</v>
      </c>
      <c r="B431" s="82" t="s">
        <v>443</v>
      </c>
      <c r="C431" s="79">
        <v>17514.75</v>
      </c>
      <c r="D431" s="79">
        <v>17079.150000000001</v>
      </c>
      <c r="E431" s="79">
        <v>24847.35</v>
      </c>
      <c r="F431" s="79">
        <v>11586.96</v>
      </c>
      <c r="G431" s="79">
        <v>10574.19</v>
      </c>
      <c r="H431" s="79">
        <v>10966.23</v>
      </c>
      <c r="I431" s="79">
        <v>12675.96</v>
      </c>
      <c r="J431" s="79">
        <v>13046.22</v>
      </c>
      <c r="K431" s="79">
        <v>12534.39</v>
      </c>
      <c r="L431" s="79">
        <v>11380.05</v>
      </c>
      <c r="M431" s="79">
        <v>11227.59</v>
      </c>
      <c r="N431" s="79">
        <v>11935.44</v>
      </c>
      <c r="O431" s="79"/>
      <c r="P431" s="79"/>
      <c r="Q431" s="80"/>
      <c r="R431" s="80"/>
      <c r="S431" s="80"/>
      <c r="T431" s="80"/>
      <c r="U431" s="83">
        <f>SUM(C431:S431)</f>
        <v>165368.28</v>
      </c>
    </row>
    <row r="432" spans="1:24" s="55" customFormat="1" x14ac:dyDescent="0.25">
      <c r="A432" s="6"/>
      <c r="B432" s="68"/>
      <c r="C432" s="69">
        <v>44393</v>
      </c>
      <c r="D432" s="69">
        <v>44425</v>
      </c>
      <c r="E432" s="69">
        <v>44455</v>
      </c>
      <c r="F432" s="69">
        <v>44483</v>
      </c>
      <c r="G432" s="69">
        <v>44526</v>
      </c>
      <c r="H432" s="69">
        <v>44547</v>
      </c>
      <c r="I432" s="69">
        <v>44578</v>
      </c>
      <c r="J432" s="69">
        <v>44610</v>
      </c>
      <c r="K432" s="69">
        <v>44630</v>
      </c>
      <c r="L432" s="69">
        <v>44672</v>
      </c>
      <c r="M432" s="69">
        <v>44705</v>
      </c>
      <c r="N432" s="69"/>
      <c r="O432" s="69"/>
      <c r="P432" s="69"/>
      <c r="Q432" s="70"/>
      <c r="R432" s="70"/>
      <c r="S432" s="70"/>
      <c r="T432" s="70"/>
      <c r="U432" s="71"/>
      <c r="V432"/>
    </row>
    <row r="433" spans="1:24" s="73" customFormat="1" x14ac:dyDescent="0.25">
      <c r="A433" s="6">
        <v>11</v>
      </c>
      <c r="B433" s="73" t="s">
        <v>11</v>
      </c>
      <c r="C433" s="73">
        <v>10247.49</v>
      </c>
      <c r="D433" s="73">
        <v>14908.41</v>
      </c>
      <c r="E433" s="73">
        <v>19311.599999999999</v>
      </c>
      <c r="F433" s="73">
        <v>17623.650000000001</v>
      </c>
      <c r="G433" s="73">
        <v>18277.05</v>
      </c>
      <c r="H433" s="73">
        <v>21126.6</v>
      </c>
      <c r="I433" s="73">
        <v>21743.7</v>
      </c>
      <c r="J433" s="73">
        <v>20890.650000000001</v>
      </c>
      <c r="K433" s="73">
        <v>18966.75</v>
      </c>
      <c r="L433" s="73">
        <v>18712.650000000001</v>
      </c>
      <c r="M433" s="73">
        <v>19892.400000000001</v>
      </c>
      <c r="U433" s="75">
        <f>SUM(C433:S433)</f>
        <v>201700.94999999998</v>
      </c>
    </row>
    <row r="434" spans="1:24" x14ac:dyDescent="0.25">
      <c r="A434" s="76"/>
      <c r="B434" s="77"/>
      <c r="C434" s="78">
        <v>44393</v>
      </c>
      <c r="D434" s="78">
        <v>44434</v>
      </c>
      <c r="E434" s="78">
        <v>44497</v>
      </c>
      <c r="F434" s="78">
        <v>44530</v>
      </c>
      <c r="G434" s="78">
        <v>44572</v>
      </c>
      <c r="H434" s="78">
        <v>44589</v>
      </c>
      <c r="I434" s="78">
        <v>44624</v>
      </c>
      <c r="J434" s="78">
        <v>44645</v>
      </c>
      <c r="K434" s="78">
        <v>44669</v>
      </c>
      <c r="L434" s="78">
        <v>44701</v>
      </c>
      <c r="M434" s="78"/>
      <c r="N434" s="78"/>
      <c r="O434" s="78"/>
      <c r="P434" s="79"/>
      <c r="Q434" s="80"/>
      <c r="R434" s="80"/>
      <c r="S434" s="80"/>
      <c r="T434" s="80"/>
      <c r="U434" s="81"/>
      <c r="W434" s="84"/>
      <c r="X434" s="84"/>
    </row>
    <row r="435" spans="1:24" x14ac:dyDescent="0.25">
      <c r="A435" s="76">
        <v>12</v>
      </c>
      <c r="B435" s="82" t="s">
        <v>13</v>
      </c>
      <c r="C435" s="79">
        <v>10508.85</v>
      </c>
      <c r="D435" s="79">
        <v>10247.49</v>
      </c>
      <c r="E435" s="79">
        <v>26495.37</v>
      </c>
      <c r="F435" s="79">
        <v>10574.19</v>
      </c>
      <c r="G435" s="79">
        <v>10966.23</v>
      </c>
      <c r="H435" s="79">
        <v>12675.96</v>
      </c>
      <c r="I435" s="79">
        <v>13046.22</v>
      </c>
      <c r="J435" s="79">
        <v>12534.39</v>
      </c>
      <c r="K435" s="79">
        <v>11380.05</v>
      </c>
      <c r="L435" s="79">
        <v>11227.59</v>
      </c>
      <c r="M435" s="79"/>
      <c r="N435" s="79"/>
      <c r="O435" s="79"/>
      <c r="P435" s="79"/>
      <c r="Q435" s="80"/>
      <c r="R435" s="80"/>
      <c r="S435" s="80"/>
      <c r="T435" s="80"/>
      <c r="U435" s="83">
        <f>SUM(C435:S435)</f>
        <v>129656.34</v>
      </c>
    </row>
    <row r="436" spans="1:24" x14ac:dyDescent="0.25">
      <c r="A436" s="6"/>
      <c r="B436" s="68"/>
      <c r="C436" s="69">
        <v>44404</v>
      </c>
      <c r="D436" s="69">
        <v>44433</v>
      </c>
      <c r="E436" s="69">
        <v>44466</v>
      </c>
      <c r="F436" s="69">
        <v>44515</v>
      </c>
      <c r="G436" s="69">
        <v>44526</v>
      </c>
      <c r="H436" s="69">
        <v>44553</v>
      </c>
      <c r="I436" s="69">
        <v>44589</v>
      </c>
      <c r="J436" s="69">
        <v>44614</v>
      </c>
      <c r="K436" s="69">
        <v>44648</v>
      </c>
      <c r="L436" s="69">
        <v>44659</v>
      </c>
      <c r="M436" s="69">
        <v>44697</v>
      </c>
      <c r="N436" s="69"/>
      <c r="O436" s="69"/>
      <c r="P436" s="69"/>
      <c r="Q436" s="70"/>
      <c r="R436" s="70"/>
      <c r="S436" s="70"/>
      <c r="T436" s="70"/>
      <c r="U436" s="71"/>
    </row>
    <row r="437" spans="1:24" x14ac:dyDescent="0.25">
      <c r="A437" s="6">
        <v>13</v>
      </c>
      <c r="B437" s="72" t="s">
        <v>9</v>
      </c>
      <c r="C437" s="73">
        <v>18160.8</v>
      </c>
      <c r="D437" s="73">
        <v>18235.560000000001</v>
      </c>
      <c r="E437" s="73">
        <v>18416.64</v>
      </c>
      <c r="F437" s="73">
        <v>17591.439999999999</v>
      </c>
      <c r="G437" s="73">
        <v>18014.400000000001</v>
      </c>
      <c r="H437" s="73">
        <f>23130.2+1943.8</f>
        <v>25074</v>
      </c>
      <c r="I437" s="73">
        <f>24087.4+986.6</f>
        <v>25074</v>
      </c>
      <c r="J437" s="73">
        <v>26712</v>
      </c>
      <c r="K437" s="73">
        <v>27720</v>
      </c>
      <c r="L437" s="73">
        <v>25781</v>
      </c>
      <c r="M437" s="73">
        <v>27011.1</v>
      </c>
      <c r="N437" s="73"/>
      <c r="O437" s="73"/>
      <c r="P437" s="73"/>
      <c r="Q437" s="74"/>
      <c r="R437" s="74"/>
      <c r="S437" s="74"/>
      <c r="T437" s="74"/>
      <c r="U437" s="75">
        <f>SUM(C437:S437)</f>
        <v>247790.94</v>
      </c>
    </row>
    <row r="438" spans="1:24" x14ac:dyDescent="0.25">
      <c r="A438" s="76"/>
      <c r="B438" s="77"/>
      <c r="C438" s="78">
        <v>44407</v>
      </c>
      <c r="D438" s="78">
        <v>44428</v>
      </c>
      <c r="E438" s="78">
        <v>44462</v>
      </c>
      <c r="F438" s="78">
        <v>44494</v>
      </c>
      <c r="G438" s="78">
        <v>44526</v>
      </c>
      <c r="H438" s="78">
        <v>44547</v>
      </c>
      <c r="I438" s="78">
        <v>44586</v>
      </c>
      <c r="J438" s="78">
        <v>44613</v>
      </c>
      <c r="K438" s="78">
        <v>44650</v>
      </c>
      <c r="L438" s="78">
        <v>44672</v>
      </c>
      <c r="M438" s="78">
        <v>44680</v>
      </c>
      <c r="N438" s="78">
        <v>44707</v>
      </c>
      <c r="O438" s="78"/>
      <c r="P438" s="78"/>
      <c r="Q438" s="78"/>
      <c r="R438" s="80"/>
      <c r="S438" s="80"/>
      <c r="T438" s="80"/>
      <c r="U438" s="81"/>
    </row>
    <row r="439" spans="1:24" x14ac:dyDescent="0.25">
      <c r="A439" s="76">
        <v>14</v>
      </c>
      <c r="B439" s="82" t="s">
        <v>14</v>
      </c>
      <c r="C439" s="79">
        <v>17514.75</v>
      </c>
      <c r="D439" s="79">
        <v>17079.150000000001</v>
      </c>
      <c r="E439" s="79">
        <v>24847.35</v>
      </c>
      <c r="F439" s="79">
        <v>19311.599999999999</v>
      </c>
      <c r="G439" s="79">
        <v>17623.650000000001</v>
      </c>
      <c r="H439" s="79">
        <v>18277.05</v>
      </c>
      <c r="I439" s="79">
        <v>21126.6</v>
      </c>
      <c r="J439" s="79">
        <v>21743.7</v>
      </c>
      <c r="K439" s="79">
        <v>20890.650000000001</v>
      </c>
      <c r="L439" s="79">
        <v>18966.75</v>
      </c>
      <c r="M439" s="79">
        <v>2495.02</v>
      </c>
      <c r="N439" s="79">
        <v>2652.32</v>
      </c>
      <c r="O439" s="79"/>
      <c r="P439" s="79"/>
      <c r="Q439" s="80"/>
      <c r="R439" s="80"/>
      <c r="S439" s="80"/>
      <c r="T439" s="80"/>
      <c r="U439" s="83">
        <f>SUM(C439:S439)</f>
        <v>202528.59</v>
      </c>
    </row>
    <row r="440" spans="1:24" x14ac:dyDescent="0.25">
      <c r="A440" s="6"/>
      <c r="B440" s="55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70"/>
      <c r="R440" s="70"/>
      <c r="S440" s="70"/>
      <c r="T440" s="70"/>
      <c r="U440" s="71"/>
    </row>
    <row r="441" spans="1:24" x14ac:dyDescent="0.25">
      <c r="A441" s="6">
        <v>15</v>
      </c>
      <c r="B441" s="72" t="s">
        <v>454</v>
      </c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4"/>
      <c r="R441" s="74"/>
      <c r="S441" s="74"/>
      <c r="T441" s="74"/>
      <c r="U441" s="75">
        <f>SUM(C441:S441)</f>
        <v>0</v>
      </c>
    </row>
    <row r="442" spans="1:24" x14ac:dyDescent="0.25">
      <c r="A442" s="76"/>
      <c r="B442" s="77"/>
      <c r="C442" s="78">
        <v>44411</v>
      </c>
      <c r="D442" s="78">
        <v>44431</v>
      </c>
      <c r="E442" s="78">
        <v>44467</v>
      </c>
      <c r="F442" s="78">
        <v>10711</v>
      </c>
      <c r="G442" s="78">
        <v>44529</v>
      </c>
      <c r="H442" s="78">
        <v>44553</v>
      </c>
      <c r="I442" s="78">
        <v>44596</v>
      </c>
      <c r="J442" s="78">
        <v>44643</v>
      </c>
      <c r="K442" s="78">
        <v>44645</v>
      </c>
      <c r="L442" s="78">
        <v>44679</v>
      </c>
      <c r="M442" s="78">
        <v>44719</v>
      </c>
      <c r="N442" s="78"/>
      <c r="O442" s="78"/>
      <c r="P442" s="78"/>
      <c r="Q442" s="78"/>
      <c r="R442" s="80"/>
      <c r="S442" s="80"/>
      <c r="T442" s="80"/>
      <c r="U442" s="81"/>
    </row>
    <row r="443" spans="1:24" x14ac:dyDescent="0.25">
      <c r="A443" s="76">
        <v>16</v>
      </c>
      <c r="B443" s="82" t="s">
        <v>16</v>
      </c>
      <c r="C443" s="79">
        <v>6831.66</v>
      </c>
      <c r="D443" s="79">
        <v>9938.94</v>
      </c>
      <c r="E443" s="79">
        <v>7724.64</v>
      </c>
      <c r="F443" s="79">
        <v>7049.46</v>
      </c>
      <c r="G443" s="79">
        <v>7310.82</v>
      </c>
      <c r="H443" s="79">
        <v>8450.64</v>
      </c>
      <c r="I443" s="79">
        <v>8697.48</v>
      </c>
      <c r="J443" s="79">
        <v>7586.7</v>
      </c>
      <c r="K443" s="79">
        <v>8356.26</v>
      </c>
      <c r="L443" s="79">
        <v>7485.06</v>
      </c>
      <c r="M443" s="79">
        <v>7956.96</v>
      </c>
      <c r="N443" s="79"/>
      <c r="O443" s="79"/>
      <c r="P443" s="79"/>
      <c r="Q443" s="80"/>
      <c r="R443" s="80"/>
      <c r="S443" s="80"/>
      <c r="T443" s="80"/>
      <c r="U443" s="83">
        <f>SUM(C443:S443)</f>
        <v>87388.62</v>
      </c>
    </row>
    <row r="444" spans="1:24" x14ac:dyDescent="0.25">
      <c r="A444" s="6"/>
      <c r="B444" s="55"/>
      <c r="C444" s="69">
        <v>44400</v>
      </c>
      <c r="D444" s="69">
        <v>44431</v>
      </c>
      <c r="E444" s="69">
        <v>44462</v>
      </c>
      <c r="F444" s="69">
        <v>44498</v>
      </c>
      <c r="G444" s="69">
        <v>44544</v>
      </c>
      <c r="H444" s="69">
        <v>44589</v>
      </c>
      <c r="I444" s="69">
        <v>44629</v>
      </c>
      <c r="J444" s="69">
        <v>44631</v>
      </c>
      <c r="K444" s="69">
        <v>44707</v>
      </c>
      <c r="L444" s="69"/>
      <c r="M444" s="69"/>
      <c r="N444" s="69"/>
      <c r="O444" s="69"/>
      <c r="P444" s="69"/>
      <c r="Q444" s="70"/>
      <c r="R444" s="70"/>
      <c r="S444" s="70"/>
      <c r="T444" s="70"/>
      <c r="U444" s="71"/>
    </row>
    <row r="445" spans="1:24" x14ac:dyDescent="0.25">
      <c r="A445" s="6">
        <v>17</v>
      </c>
      <c r="B445" s="72" t="s">
        <v>17</v>
      </c>
      <c r="C445" s="73">
        <v>6831.66</v>
      </c>
      <c r="D445" s="73">
        <v>9938.94</v>
      </c>
      <c r="E445" s="73">
        <v>7724.64</v>
      </c>
      <c r="F445" s="73">
        <v>7049.46</v>
      </c>
      <c r="G445" s="73">
        <v>7310.82</v>
      </c>
      <c r="H445" s="73">
        <v>8697.48</v>
      </c>
      <c r="I445" s="73">
        <v>8356.26</v>
      </c>
      <c r="J445" s="73">
        <v>8450.64</v>
      </c>
      <c r="K445" s="73">
        <v>34543.08</v>
      </c>
      <c r="L445" s="73"/>
      <c r="M445" s="73"/>
      <c r="N445" s="73"/>
      <c r="O445" s="73"/>
      <c r="P445" s="73"/>
      <c r="Q445" s="74"/>
      <c r="R445" s="74"/>
      <c r="S445" s="74"/>
      <c r="T445" s="74"/>
      <c r="U445" s="75">
        <f>SUM(C445:S445)</f>
        <v>98902.98000000001</v>
      </c>
    </row>
    <row r="446" spans="1:24" x14ac:dyDescent="0.25">
      <c r="A446" s="76"/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9"/>
      <c r="P446" s="79"/>
      <c r="Q446" s="80"/>
      <c r="R446" s="80"/>
      <c r="S446" s="80"/>
      <c r="T446" s="80"/>
      <c r="U446" s="81"/>
    </row>
    <row r="447" spans="1:24" x14ac:dyDescent="0.25">
      <c r="A447" s="76">
        <v>18</v>
      </c>
      <c r="B447" s="82" t="s">
        <v>18</v>
      </c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80"/>
      <c r="R447" s="80"/>
      <c r="S447" s="80"/>
      <c r="T447" s="80"/>
      <c r="U447" s="83">
        <f>SUM(C447:S447)</f>
        <v>0</v>
      </c>
    </row>
    <row r="448" spans="1:24" s="55" customFormat="1" x14ac:dyDescent="0.25">
      <c r="A448" s="88"/>
      <c r="C448" s="69">
        <v>44526</v>
      </c>
      <c r="D448" s="69">
        <v>44902</v>
      </c>
      <c r="E448" s="69">
        <v>44575</v>
      </c>
      <c r="F448" s="69">
        <v>44691</v>
      </c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70"/>
      <c r="R448" s="70"/>
      <c r="S448" s="70"/>
      <c r="T448" s="70"/>
      <c r="U448" s="71"/>
      <c r="V448"/>
    </row>
    <row r="449" spans="1:24" x14ac:dyDescent="0.25">
      <c r="A449" s="6">
        <v>19</v>
      </c>
      <c r="B449" s="72" t="s">
        <v>19</v>
      </c>
      <c r="C449" s="73">
        <v>24231.46</v>
      </c>
      <c r="D449" s="73">
        <v>42513.35</v>
      </c>
      <c r="E449" s="73">
        <v>15761.46</v>
      </c>
      <c r="F449" s="73">
        <v>25904.89</v>
      </c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4"/>
      <c r="R449" s="74"/>
      <c r="S449" s="74"/>
      <c r="T449" s="74"/>
      <c r="U449" s="75">
        <f>SUM(C449:S449)</f>
        <v>108411.15999999999</v>
      </c>
    </row>
    <row r="450" spans="1:24" x14ac:dyDescent="0.25">
      <c r="A450" s="76"/>
      <c r="B450" s="77"/>
      <c r="C450" s="78">
        <v>44396</v>
      </c>
      <c r="D450" s="78">
        <v>44426</v>
      </c>
      <c r="E450" s="78">
        <v>44459</v>
      </c>
      <c r="F450" s="78">
        <v>44497</v>
      </c>
      <c r="G450" s="78">
        <v>17711</v>
      </c>
      <c r="H450" s="78">
        <v>44545</v>
      </c>
      <c r="I450" s="78">
        <v>44579</v>
      </c>
      <c r="J450" s="78">
        <v>44615</v>
      </c>
      <c r="K450" s="78">
        <v>44636</v>
      </c>
      <c r="L450" s="78">
        <v>44670</v>
      </c>
      <c r="M450" s="78">
        <v>44697</v>
      </c>
      <c r="N450" s="78"/>
      <c r="O450" s="78"/>
      <c r="P450" s="79"/>
      <c r="Q450" s="80"/>
      <c r="R450" s="80"/>
      <c r="S450" s="80"/>
      <c r="T450" s="80"/>
      <c r="U450" s="81"/>
      <c r="W450" s="84"/>
      <c r="X450" s="84"/>
    </row>
    <row r="451" spans="1:24" x14ac:dyDescent="0.25">
      <c r="A451" s="76">
        <v>20</v>
      </c>
      <c r="B451" s="82" t="s">
        <v>20</v>
      </c>
      <c r="C451" s="79">
        <v>27326.639999999999</v>
      </c>
      <c r="D451" s="79">
        <v>39755.760000000002</v>
      </c>
      <c r="E451" s="79">
        <v>30898.560000000001</v>
      </c>
      <c r="F451" s="79">
        <v>28197.84</v>
      </c>
      <c r="G451" s="79">
        <v>29243.279999999999</v>
      </c>
      <c r="H451" s="79">
        <v>33802.559999999998</v>
      </c>
      <c r="I451" s="79">
        <v>34789.919999999998</v>
      </c>
      <c r="J451" s="79">
        <v>33425.040000000001</v>
      </c>
      <c r="K451" s="79">
        <v>30346.799999999999</v>
      </c>
      <c r="L451" s="79">
        <v>18712.650000000001</v>
      </c>
      <c r="M451" s="79">
        <v>19892.400000000001</v>
      </c>
      <c r="N451" s="79"/>
      <c r="O451" s="79"/>
      <c r="P451" s="79"/>
      <c r="Q451" s="80"/>
      <c r="R451" s="80"/>
      <c r="S451" s="80"/>
      <c r="T451" s="80"/>
      <c r="U451" s="83">
        <f>SUM(C451:S451)</f>
        <v>326391.45000000007</v>
      </c>
    </row>
    <row r="452" spans="1:24" x14ac:dyDescent="0.25">
      <c r="A452" s="6"/>
      <c r="B452" s="55"/>
      <c r="C452" s="69">
        <v>44463</v>
      </c>
      <c r="D452" s="69">
        <v>44495</v>
      </c>
      <c r="E452" s="69">
        <v>44519</v>
      </c>
      <c r="F452" s="69">
        <v>44553</v>
      </c>
      <c r="G452" s="69">
        <v>44589</v>
      </c>
      <c r="H452" s="69">
        <v>44616</v>
      </c>
      <c r="I452" s="69">
        <v>44651</v>
      </c>
      <c r="J452" s="69">
        <v>44678</v>
      </c>
      <c r="K452" s="69">
        <v>44712</v>
      </c>
      <c r="L452" s="69"/>
      <c r="M452" s="69"/>
      <c r="N452" s="69"/>
      <c r="O452" s="69"/>
      <c r="P452" s="69"/>
      <c r="Q452" s="70"/>
      <c r="R452" s="70"/>
      <c r="S452" s="70"/>
      <c r="T452" s="70"/>
      <c r="U452" s="71"/>
    </row>
    <row r="453" spans="1:24" x14ac:dyDescent="0.25">
      <c r="A453" s="6">
        <v>21</v>
      </c>
      <c r="B453" s="72" t="s">
        <v>21</v>
      </c>
      <c r="C453" s="73">
        <v>3862.32</v>
      </c>
      <c r="D453" s="73">
        <v>3524.73</v>
      </c>
      <c r="E453" s="73">
        <v>3655.41</v>
      </c>
      <c r="F453" s="73">
        <v>8450.64</v>
      </c>
      <c r="G453" s="73">
        <v>8697.48</v>
      </c>
      <c r="H453" s="73">
        <v>8356.26</v>
      </c>
      <c r="I453" s="73">
        <v>7586.7</v>
      </c>
      <c r="J453" s="73">
        <v>7485.0599999999995</v>
      </c>
      <c r="K453" s="73">
        <v>7956.9600000000009</v>
      </c>
      <c r="L453" s="73"/>
      <c r="M453" s="73"/>
      <c r="N453" s="73"/>
      <c r="O453" s="73"/>
      <c r="P453" s="73"/>
      <c r="Q453" s="74"/>
      <c r="R453" s="74"/>
      <c r="S453" s="74"/>
      <c r="T453" s="74"/>
      <c r="U453" s="75">
        <f>SUM(C453:S453)</f>
        <v>59575.55999999999</v>
      </c>
    </row>
    <row r="454" spans="1:24" x14ac:dyDescent="0.25">
      <c r="A454" s="76"/>
      <c r="B454" s="77"/>
      <c r="C454" s="78">
        <v>44439</v>
      </c>
      <c r="D454" s="78">
        <v>44462</v>
      </c>
      <c r="E454" s="78">
        <v>44484</v>
      </c>
      <c r="F454" s="78">
        <v>44530</v>
      </c>
      <c r="G454" s="78">
        <v>44546</v>
      </c>
      <c r="H454" s="78">
        <v>44568</v>
      </c>
      <c r="I454" s="78">
        <v>44616</v>
      </c>
      <c r="J454" s="78">
        <v>44656</v>
      </c>
      <c r="K454" s="78">
        <v>44648</v>
      </c>
      <c r="L454" s="78">
        <v>44722</v>
      </c>
      <c r="M454" s="78"/>
      <c r="N454" s="78"/>
      <c r="O454" s="78"/>
      <c r="P454" s="78"/>
      <c r="Q454" s="78"/>
      <c r="R454" s="80"/>
      <c r="S454" s="80"/>
      <c r="T454" s="80"/>
      <c r="U454" s="81"/>
    </row>
    <row r="455" spans="1:24" x14ac:dyDescent="0.25">
      <c r="A455" s="76">
        <v>22</v>
      </c>
      <c r="B455" s="82" t="s">
        <v>22</v>
      </c>
      <c r="C455" s="79">
        <v>3502.95</v>
      </c>
      <c r="D455" s="79">
        <v>3415.83</v>
      </c>
      <c r="E455" s="79">
        <v>4969.47</v>
      </c>
      <c r="F455" s="79">
        <v>3862.32</v>
      </c>
      <c r="G455" s="79">
        <v>3524.73</v>
      </c>
      <c r="H455" s="79">
        <v>3655.41</v>
      </c>
      <c r="I455" s="79">
        <v>8574.06</v>
      </c>
      <c r="J455" s="79">
        <v>4178.13</v>
      </c>
      <c r="K455" s="79">
        <v>3793.35</v>
      </c>
      <c r="L455" s="79">
        <v>3742.53</v>
      </c>
      <c r="M455" s="79"/>
      <c r="N455" s="79"/>
      <c r="O455" s="79"/>
      <c r="P455" s="79"/>
      <c r="Q455" s="80"/>
      <c r="R455" s="80"/>
      <c r="S455" s="80"/>
      <c r="T455" s="80"/>
      <c r="U455" s="83">
        <f>SUM(C455:S455)</f>
        <v>43218.779999999992</v>
      </c>
    </row>
    <row r="456" spans="1:24" x14ac:dyDescent="0.25">
      <c r="A456" s="6"/>
      <c r="B456" s="55"/>
      <c r="C456" s="69">
        <v>44407</v>
      </c>
      <c r="D456" s="69">
        <v>44419</v>
      </c>
      <c r="E456" s="69">
        <v>44461</v>
      </c>
      <c r="F456" s="69">
        <v>44511</v>
      </c>
      <c r="G456" s="69">
        <v>44558</v>
      </c>
      <c r="H456" s="69">
        <v>44607</v>
      </c>
      <c r="I456" s="69">
        <v>44697</v>
      </c>
      <c r="J456" s="69">
        <v>44700</v>
      </c>
      <c r="K456" s="69"/>
      <c r="L456" s="69"/>
      <c r="M456" s="69"/>
      <c r="N456" s="69"/>
      <c r="O456" s="69"/>
      <c r="P456" s="69"/>
      <c r="Q456" s="70"/>
      <c r="R456" s="70"/>
      <c r="S456" s="70"/>
      <c r="T456" s="70"/>
      <c r="U456" s="71"/>
    </row>
    <row r="457" spans="1:24" x14ac:dyDescent="0.25">
      <c r="A457" s="6">
        <v>23</v>
      </c>
      <c r="B457" s="72" t="s">
        <v>23</v>
      </c>
      <c r="C457" s="73">
        <v>6831.66</v>
      </c>
      <c r="D457" s="73">
        <v>9938.94</v>
      </c>
      <c r="E457" s="73">
        <v>7724.64</v>
      </c>
      <c r="F457" s="73">
        <v>14360.28</v>
      </c>
      <c r="G457" s="73">
        <v>8450.64</v>
      </c>
      <c r="H457" s="73">
        <v>17053.740000000002</v>
      </c>
      <c r="I457" s="73">
        <v>7956.96</v>
      </c>
      <c r="J457" s="73">
        <v>15071.76</v>
      </c>
      <c r="K457" s="73"/>
      <c r="L457" s="73"/>
      <c r="M457" s="73"/>
      <c r="N457" s="73"/>
      <c r="O457" s="73"/>
      <c r="P457" s="73"/>
      <c r="Q457" s="74"/>
      <c r="R457" s="74"/>
      <c r="S457" s="74"/>
      <c r="T457" s="74"/>
      <c r="U457" s="75">
        <f>SUM(C457:S457)</f>
        <v>87388.62</v>
      </c>
    </row>
    <row r="458" spans="1:24" x14ac:dyDescent="0.25">
      <c r="A458" s="76"/>
      <c r="B458" s="77"/>
      <c r="C458" s="78">
        <v>44421</v>
      </c>
      <c r="D458" s="78">
        <v>44434</v>
      </c>
      <c r="E458" s="78">
        <v>44462</v>
      </c>
      <c r="F458" s="78">
        <v>44497</v>
      </c>
      <c r="G458" s="78">
        <v>44519</v>
      </c>
      <c r="H458" s="78">
        <v>44559</v>
      </c>
      <c r="I458" s="78">
        <v>44814</v>
      </c>
      <c r="J458" s="78">
        <v>44630</v>
      </c>
      <c r="K458" s="78">
        <v>44637</v>
      </c>
      <c r="L458" s="78">
        <v>44664</v>
      </c>
      <c r="M458" s="78">
        <v>44672</v>
      </c>
      <c r="N458" s="78">
        <v>44676</v>
      </c>
      <c r="O458" s="78">
        <v>44718</v>
      </c>
      <c r="P458" s="78"/>
      <c r="Q458" s="78"/>
      <c r="R458" s="80"/>
      <c r="S458" s="80"/>
      <c r="T458" s="80"/>
      <c r="U458" s="81"/>
    </row>
    <row r="459" spans="1:24" x14ac:dyDescent="0.25">
      <c r="A459" s="76">
        <v>24</v>
      </c>
      <c r="B459" s="82" t="s">
        <v>24</v>
      </c>
      <c r="C459" s="79">
        <v>293371.76</v>
      </c>
      <c r="D459" s="79">
        <v>225282.64</v>
      </c>
      <c r="E459" s="79">
        <v>63084.56</v>
      </c>
      <c r="F459" s="79">
        <v>42296.76</v>
      </c>
      <c r="G459" s="79">
        <v>49957.27</v>
      </c>
      <c r="H459" s="79">
        <v>69013.56</v>
      </c>
      <c r="I459" s="79">
        <v>97121.86</v>
      </c>
      <c r="J459" s="79">
        <v>62671.95</v>
      </c>
      <c r="K459" s="79">
        <v>68280.3</v>
      </c>
      <c r="L459" s="79">
        <v>194306.64</v>
      </c>
      <c r="M459" s="79">
        <v>93285.07</v>
      </c>
      <c r="N459" s="79">
        <v>278.18</v>
      </c>
      <c r="O459" s="79">
        <v>107418.96</v>
      </c>
      <c r="P459" s="79"/>
      <c r="Q459" s="80"/>
      <c r="R459" s="80"/>
      <c r="S459" s="80"/>
      <c r="T459" s="80"/>
      <c r="U459" s="83">
        <f>SUM(C459:S459)</f>
        <v>1366369.51</v>
      </c>
    </row>
    <row r="460" spans="1:24" x14ac:dyDescent="0.25">
      <c r="A460" s="6"/>
      <c r="B460" s="55"/>
      <c r="C460" s="69">
        <v>44400</v>
      </c>
      <c r="D460" s="69">
        <v>44428</v>
      </c>
      <c r="E460" s="69">
        <v>44463</v>
      </c>
      <c r="F460" s="69">
        <v>44495</v>
      </c>
      <c r="G460" s="69">
        <v>44519</v>
      </c>
      <c r="H460" s="69">
        <v>44553</v>
      </c>
      <c r="I460" s="69">
        <v>44589</v>
      </c>
      <c r="J460" s="69">
        <v>44616</v>
      </c>
      <c r="K460" s="69">
        <v>44651</v>
      </c>
      <c r="L460" s="69">
        <v>44678</v>
      </c>
      <c r="M460" s="69">
        <v>44712</v>
      </c>
      <c r="N460" s="69"/>
      <c r="O460" s="69"/>
      <c r="P460" s="69"/>
      <c r="Q460" s="70"/>
      <c r="R460" s="70"/>
      <c r="S460" s="70"/>
      <c r="T460" s="70"/>
      <c r="U460" s="71"/>
    </row>
    <row r="461" spans="1:24" x14ac:dyDescent="0.25">
      <c r="A461" s="6">
        <v>25</v>
      </c>
      <c r="B461" s="72" t="s">
        <v>25</v>
      </c>
      <c r="C461" s="73">
        <v>10247.49</v>
      </c>
      <c r="D461" s="73">
        <v>14908.41</v>
      </c>
      <c r="E461" s="73">
        <v>11586.96</v>
      </c>
      <c r="F461" s="73">
        <v>10574.19</v>
      </c>
      <c r="G461" s="73">
        <v>10966.23</v>
      </c>
      <c r="H461" s="73">
        <v>21126.6</v>
      </c>
      <c r="I461" s="73">
        <v>21743.7</v>
      </c>
      <c r="J461" s="73">
        <v>20890.650000000001</v>
      </c>
      <c r="K461" s="73">
        <v>11380.05</v>
      </c>
      <c r="L461" s="73">
        <v>11227.59</v>
      </c>
      <c r="M461" s="73">
        <v>11935.44</v>
      </c>
      <c r="N461" s="73"/>
      <c r="O461" s="73"/>
      <c r="P461" s="73"/>
      <c r="Q461" s="74"/>
      <c r="R461" s="74"/>
      <c r="S461" s="74"/>
      <c r="T461" s="74"/>
      <c r="U461" s="75">
        <f>SUM(C461:S461)</f>
        <v>156587.31</v>
      </c>
    </row>
    <row r="462" spans="1:24" x14ac:dyDescent="0.25">
      <c r="A462" s="76"/>
      <c r="B462" s="77"/>
      <c r="C462" s="78">
        <v>44405</v>
      </c>
      <c r="D462" s="78">
        <v>44435</v>
      </c>
      <c r="E462" s="78">
        <v>44463</v>
      </c>
      <c r="F462" s="78">
        <v>44496</v>
      </c>
      <c r="G462" s="78">
        <v>44530</v>
      </c>
      <c r="H462" s="78">
        <v>44558</v>
      </c>
      <c r="I462" s="78">
        <v>44592</v>
      </c>
      <c r="J462" s="78">
        <v>44616</v>
      </c>
      <c r="K462" s="78">
        <v>44655</v>
      </c>
      <c r="L462" s="78">
        <v>2974</v>
      </c>
      <c r="M462" s="78">
        <v>44718</v>
      </c>
      <c r="N462" s="78"/>
      <c r="O462" s="78"/>
      <c r="P462" s="78"/>
      <c r="Q462" s="78"/>
      <c r="R462" s="80"/>
      <c r="S462" s="80"/>
      <c r="T462" s="80"/>
      <c r="U462" s="81"/>
    </row>
    <row r="463" spans="1:24" x14ac:dyDescent="0.25">
      <c r="A463" s="76">
        <v>26</v>
      </c>
      <c r="B463" s="82" t="s">
        <v>26</v>
      </c>
      <c r="C463" s="79">
        <v>6831.66</v>
      </c>
      <c r="D463" s="79">
        <v>9938.94</v>
      </c>
      <c r="E463" s="79">
        <v>6437.2</v>
      </c>
      <c r="F463" s="79">
        <v>5874.55</v>
      </c>
      <c r="G463" s="79">
        <v>6092.35</v>
      </c>
      <c r="H463" s="79">
        <v>7042.2</v>
      </c>
      <c r="I463" s="79">
        <v>7247.9</v>
      </c>
      <c r="J463" s="79">
        <v>6963.55</v>
      </c>
      <c r="K463" s="79">
        <v>6322.25</v>
      </c>
      <c r="L463" s="79">
        <v>6237.55</v>
      </c>
      <c r="M463" s="79">
        <v>7956.96</v>
      </c>
      <c r="N463" s="79"/>
      <c r="O463" s="79"/>
      <c r="P463" s="79"/>
      <c r="Q463" s="80"/>
      <c r="R463" s="80"/>
      <c r="S463" s="80"/>
      <c r="T463" s="80"/>
      <c r="U463" s="83">
        <f>SUM(C463:S463)</f>
        <v>76945.11</v>
      </c>
    </row>
    <row r="464" spans="1:24" x14ac:dyDescent="0.25">
      <c r="A464" s="6"/>
      <c r="B464" s="55"/>
      <c r="C464" s="69">
        <v>44404</v>
      </c>
      <c r="D464" s="69">
        <v>44418</v>
      </c>
      <c r="E464" s="69">
        <v>44446</v>
      </c>
      <c r="F464" s="69">
        <v>44496</v>
      </c>
      <c r="G464" s="69">
        <v>44518</v>
      </c>
      <c r="H464" s="69">
        <v>44545</v>
      </c>
      <c r="I464" s="69">
        <v>44589</v>
      </c>
      <c r="J464" s="69">
        <v>44627</v>
      </c>
      <c r="K464" s="69">
        <v>44651</v>
      </c>
      <c r="L464" s="69">
        <v>44671</v>
      </c>
      <c r="M464" s="69">
        <v>44701</v>
      </c>
      <c r="N464" s="69"/>
      <c r="O464" s="69"/>
      <c r="P464" s="69"/>
      <c r="Q464" s="70"/>
      <c r="R464" s="70"/>
      <c r="S464" s="70"/>
      <c r="T464" s="70"/>
      <c r="U464" s="71"/>
    </row>
    <row r="465" spans="1:24" x14ac:dyDescent="0.25">
      <c r="A465" s="6">
        <v>27</v>
      </c>
      <c r="B465" s="72" t="s">
        <v>27</v>
      </c>
      <c r="C465" s="73">
        <v>354186.5</v>
      </c>
      <c r="D465" s="73">
        <v>348435.86</v>
      </c>
      <c r="E465" s="73">
        <v>352362.53</v>
      </c>
      <c r="F465" s="73">
        <v>698834.13</v>
      </c>
      <c r="G465" s="73">
        <v>353174.4</v>
      </c>
      <c r="H465" s="73">
        <v>376110</v>
      </c>
      <c r="I465" s="73">
        <v>376110</v>
      </c>
      <c r="J465" s="73">
        <v>408240</v>
      </c>
      <c r="K465" s="73">
        <v>415800</v>
      </c>
      <c r="L465" s="73">
        <v>408240</v>
      </c>
      <c r="M465" s="73">
        <v>415800</v>
      </c>
      <c r="N465" s="73"/>
      <c r="O465" s="73"/>
      <c r="P465" s="73"/>
      <c r="Q465" s="74"/>
      <c r="R465" s="74"/>
      <c r="S465" s="74"/>
      <c r="T465" s="74"/>
      <c r="U465" s="75">
        <f>SUM(C465:S465)</f>
        <v>4507293.42</v>
      </c>
    </row>
    <row r="466" spans="1:24" x14ac:dyDescent="0.25">
      <c r="A466" s="76"/>
      <c r="B466" s="77"/>
      <c r="C466" s="78">
        <v>44393</v>
      </c>
      <c r="D466" s="78">
        <v>1078</v>
      </c>
      <c r="E466" s="78">
        <v>44453</v>
      </c>
      <c r="F466" s="78">
        <v>44482</v>
      </c>
      <c r="G466" s="78">
        <v>10711</v>
      </c>
      <c r="H466" s="78">
        <v>44543</v>
      </c>
      <c r="I466" s="78">
        <v>44578</v>
      </c>
      <c r="J466" s="78">
        <v>44606</v>
      </c>
      <c r="K466" s="78">
        <v>44629</v>
      </c>
      <c r="L466" s="78">
        <v>44663</v>
      </c>
      <c r="M466" s="78">
        <v>44698</v>
      </c>
      <c r="N466" s="78">
        <v>44726</v>
      </c>
      <c r="O466" s="78"/>
      <c r="P466" s="79"/>
      <c r="Q466" s="80"/>
      <c r="R466" s="80"/>
      <c r="S466" s="80"/>
      <c r="T466" s="80"/>
      <c r="U466" s="81"/>
      <c r="W466" s="84"/>
      <c r="X466" s="84"/>
    </row>
    <row r="467" spans="1:24" x14ac:dyDescent="0.25">
      <c r="A467" s="76">
        <v>28</v>
      </c>
      <c r="B467" s="82" t="s">
        <v>28</v>
      </c>
      <c r="C467" s="79">
        <v>10247.49</v>
      </c>
      <c r="D467" s="79">
        <v>14908.41</v>
      </c>
      <c r="E467" s="79">
        <v>19311.599999999999</v>
      </c>
      <c r="F467" s="79">
        <v>17623.650000000001</v>
      </c>
      <c r="G467" s="79">
        <v>18277.05</v>
      </c>
      <c r="H467" s="79">
        <v>21126.6</v>
      </c>
      <c r="I467" s="79">
        <v>21743.7</v>
      </c>
      <c r="J467" s="79">
        <v>20890.650000000001</v>
      </c>
      <c r="K467" s="79">
        <v>18966.75</v>
      </c>
      <c r="L467" s="79">
        <v>18712.650000000001</v>
      </c>
      <c r="M467" s="79">
        <v>19892.400000000001</v>
      </c>
      <c r="N467" s="79">
        <v>20055.75</v>
      </c>
      <c r="O467" s="79"/>
      <c r="P467" s="79"/>
      <c r="Q467" s="80"/>
      <c r="R467" s="80"/>
      <c r="S467" s="80"/>
      <c r="T467" s="80"/>
      <c r="U467" s="83">
        <f>SUM(C467:S467)</f>
        <v>221756.69999999998</v>
      </c>
    </row>
    <row r="468" spans="1:24" x14ac:dyDescent="0.25">
      <c r="A468" s="6"/>
      <c r="B468" s="55"/>
      <c r="C468" s="69">
        <v>44400</v>
      </c>
      <c r="D468" s="69">
        <v>44425</v>
      </c>
      <c r="E468" s="69">
        <v>44453</v>
      </c>
      <c r="F468" s="69">
        <v>44491</v>
      </c>
      <c r="G468" s="69">
        <v>44525</v>
      </c>
      <c r="H468" s="69">
        <v>44552</v>
      </c>
      <c r="I468" s="69">
        <v>44578</v>
      </c>
      <c r="J468" s="69">
        <v>44606</v>
      </c>
      <c r="K468" s="69">
        <v>44638</v>
      </c>
      <c r="L468" s="69">
        <v>44677</v>
      </c>
      <c r="M468" s="69">
        <v>44701</v>
      </c>
      <c r="N468" s="69">
        <v>44727</v>
      </c>
      <c r="O468" s="69"/>
      <c r="P468" s="69"/>
      <c r="Q468" s="70"/>
      <c r="R468" s="70"/>
      <c r="S468" s="70"/>
      <c r="T468" s="70"/>
      <c r="U468" s="71"/>
    </row>
    <row r="469" spans="1:24" x14ac:dyDescent="0.25">
      <c r="A469" s="6">
        <v>29</v>
      </c>
      <c r="B469" s="72" t="s">
        <v>450</v>
      </c>
      <c r="C469" s="73">
        <v>10247.49</v>
      </c>
      <c r="D469" s="73">
        <v>14908.41</v>
      </c>
      <c r="E469" s="73">
        <v>11586.96</v>
      </c>
      <c r="F469" s="73">
        <v>10574.19</v>
      </c>
      <c r="G469" s="73">
        <v>10966.23</v>
      </c>
      <c r="H469" s="73">
        <v>12675.96</v>
      </c>
      <c r="I469" s="73">
        <v>13046.22</v>
      </c>
      <c r="J469" s="73">
        <v>12534.39</v>
      </c>
      <c r="K469" s="73">
        <v>11380.05</v>
      </c>
      <c r="L469" s="73">
        <v>11227.59</v>
      </c>
      <c r="M469" s="73">
        <v>11935.44</v>
      </c>
      <c r="N469" s="73">
        <v>12033.45</v>
      </c>
      <c r="O469" s="73"/>
      <c r="P469" s="73"/>
      <c r="Q469" s="74"/>
      <c r="R469" s="74"/>
      <c r="S469" s="74"/>
      <c r="T469" s="74"/>
      <c r="U469" s="75">
        <f>SUM(C469:S469)</f>
        <v>143116.38</v>
      </c>
    </row>
    <row r="470" spans="1:24" x14ac:dyDescent="0.25">
      <c r="A470" s="76"/>
      <c r="B470" s="77"/>
      <c r="C470" s="78">
        <v>44404</v>
      </c>
      <c r="D470" s="78">
        <v>44431</v>
      </c>
      <c r="E470" s="78">
        <v>44462</v>
      </c>
      <c r="F470" s="78">
        <v>44491</v>
      </c>
      <c r="G470" s="78">
        <v>44518</v>
      </c>
      <c r="H470" s="78">
        <v>44547</v>
      </c>
      <c r="I470" s="78">
        <v>44595</v>
      </c>
      <c r="J470" s="78">
        <v>44613</v>
      </c>
      <c r="K470" s="78">
        <v>2973</v>
      </c>
      <c r="L470" s="78">
        <v>44692</v>
      </c>
      <c r="M470" s="78"/>
      <c r="N470" s="78"/>
      <c r="O470" s="78"/>
      <c r="P470" s="78"/>
      <c r="Q470" s="78"/>
      <c r="R470" s="80"/>
      <c r="S470" s="80"/>
      <c r="T470" s="80"/>
      <c r="U470" s="81"/>
    </row>
    <row r="471" spans="1:24" x14ac:dyDescent="0.25">
      <c r="A471" s="76">
        <v>30</v>
      </c>
      <c r="B471" s="82" t="s">
        <v>29</v>
      </c>
      <c r="C471" s="79">
        <v>10247.49</v>
      </c>
      <c r="D471" s="79">
        <v>14908.41</v>
      </c>
      <c r="E471" s="79">
        <v>11586.96</v>
      </c>
      <c r="F471" s="79">
        <v>10574.19</v>
      </c>
      <c r="G471" s="79">
        <v>10966.23</v>
      </c>
      <c r="H471" s="79">
        <v>12675.96</v>
      </c>
      <c r="I471" s="79">
        <v>13046.22</v>
      </c>
      <c r="J471" s="79">
        <v>12534.39</v>
      </c>
      <c r="K471" s="79">
        <v>11380.05</v>
      </c>
      <c r="L471" s="79">
        <v>11227.59</v>
      </c>
      <c r="M471" s="79"/>
      <c r="N471" s="79"/>
      <c r="O471" s="79"/>
      <c r="P471" s="79"/>
      <c r="Q471" s="80"/>
      <c r="R471" s="80"/>
      <c r="S471" s="80"/>
      <c r="T471" s="80"/>
      <c r="U471" s="83">
        <f>SUM(C471:S471)</f>
        <v>119147.48999999999</v>
      </c>
    </row>
    <row r="472" spans="1:24" x14ac:dyDescent="0.25">
      <c r="A472" s="6"/>
      <c r="B472" s="55"/>
      <c r="C472" s="69">
        <v>44404</v>
      </c>
      <c r="D472" s="69">
        <v>44431</v>
      </c>
      <c r="E472" s="69">
        <v>44463</v>
      </c>
      <c r="F472" s="69">
        <v>44496</v>
      </c>
      <c r="G472" s="69">
        <v>44524</v>
      </c>
      <c r="H472" s="69">
        <v>44558</v>
      </c>
      <c r="I472" s="69">
        <v>44588</v>
      </c>
      <c r="J472" s="69">
        <v>44616</v>
      </c>
      <c r="K472" s="69">
        <v>44649</v>
      </c>
      <c r="L472" s="69">
        <v>44685</v>
      </c>
      <c r="M472" s="69">
        <v>44718</v>
      </c>
      <c r="N472" s="69"/>
      <c r="O472" s="69"/>
      <c r="P472" s="69"/>
      <c r="Q472" s="70"/>
      <c r="R472" s="70"/>
      <c r="S472" s="70"/>
      <c r="T472" s="70"/>
      <c r="U472" s="71"/>
    </row>
    <row r="473" spans="1:24" x14ac:dyDescent="0.25">
      <c r="A473" s="6">
        <v>31</v>
      </c>
      <c r="B473" s="72" t="s">
        <v>30</v>
      </c>
      <c r="C473" s="73">
        <v>10247.49</v>
      </c>
      <c r="D473" s="73">
        <v>14908.41</v>
      </c>
      <c r="E473" s="73">
        <v>11586.96</v>
      </c>
      <c r="F473" s="73">
        <v>10574.19</v>
      </c>
      <c r="G473" s="73">
        <v>10966.23</v>
      </c>
      <c r="H473" s="73">
        <v>12675.96</v>
      </c>
      <c r="I473" s="73">
        <v>13046.22</v>
      </c>
      <c r="J473" s="73">
        <v>12534.39</v>
      </c>
      <c r="K473" s="73">
        <v>18966.75</v>
      </c>
      <c r="L473" s="73">
        <v>11227.59</v>
      </c>
      <c r="M473" s="73">
        <v>11935.44</v>
      </c>
      <c r="N473" s="73"/>
      <c r="O473" s="73"/>
      <c r="P473" s="73"/>
      <c r="Q473" s="74"/>
      <c r="R473" s="74"/>
      <c r="S473" s="74"/>
      <c r="T473" s="74"/>
      <c r="U473" s="75">
        <f>SUM(C473:S473)</f>
        <v>138669.62999999998</v>
      </c>
    </row>
    <row r="474" spans="1:24" x14ac:dyDescent="0.25">
      <c r="A474" s="76"/>
      <c r="B474" s="77"/>
      <c r="C474" s="78">
        <v>44397</v>
      </c>
      <c r="D474" s="78">
        <v>44420</v>
      </c>
      <c r="E474" s="78">
        <v>44459</v>
      </c>
      <c r="F474" s="78">
        <v>44490</v>
      </c>
      <c r="G474" s="78">
        <v>44518</v>
      </c>
      <c r="H474" s="78">
        <v>44551</v>
      </c>
      <c r="I474" s="78">
        <v>44588</v>
      </c>
      <c r="J474" s="78">
        <v>44613</v>
      </c>
      <c r="K474" s="78">
        <v>44637</v>
      </c>
      <c r="L474" s="78">
        <v>44672</v>
      </c>
      <c r="M474" s="78">
        <v>44704</v>
      </c>
      <c r="N474" s="78"/>
      <c r="O474" s="78"/>
      <c r="P474" s="78"/>
      <c r="Q474" s="80"/>
      <c r="R474" s="80"/>
      <c r="S474" s="80"/>
      <c r="T474" s="80"/>
      <c r="U474" s="81"/>
    </row>
    <row r="475" spans="1:24" x14ac:dyDescent="0.25">
      <c r="A475" s="76">
        <v>32</v>
      </c>
      <c r="B475" s="82" t="s">
        <v>31</v>
      </c>
      <c r="C475" s="79">
        <v>44405.79</v>
      </c>
      <c r="D475" s="79">
        <v>64603.11</v>
      </c>
      <c r="E475" s="79">
        <v>50210.16</v>
      </c>
      <c r="F475" s="79">
        <v>45821.49</v>
      </c>
      <c r="G475" s="79">
        <v>47520.33</v>
      </c>
      <c r="H475" s="79">
        <v>54929.16</v>
      </c>
      <c r="I475" s="79">
        <v>56533.62</v>
      </c>
      <c r="J475" s="79">
        <v>54315.69</v>
      </c>
      <c r="K475" s="79">
        <v>49313.55</v>
      </c>
      <c r="L475" s="79">
        <v>48652.89</v>
      </c>
      <c r="M475" s="79">
        <v>34480.160000000003</v>
      </c>
      <c r="N475" s="79"/>
      <c r="O475" s="79"/>
      <c r="P475" s="79"/>
      <c r="Q475" s="80"/>
      <c r="R475" s="80"/>
      <c r="S475" s="80"/>
      <c r="T475" s="80"/>
      <c r="U475" s="83">
        <f>SUM(C475:S475)</f>
        <v>550785.95000000007</v>
      </c>
    </row>
    <row r="476" spans="1:24" x14ac:dyDescent="0.25">
      <c r="A476" s="6"/>
      <c r="B476" s="55"/>
      <c r="C476" s="69">
        <v>44403</v>
      </c>
      <c r="D476" s="69">
        <v>44407</v>
      </c>
      <c r="E476" s="69">
        <v>44426</v>
      </c>
      <c r="F476" s="69">
        <v>44456</v>
      </c>
      <c r="G476" s="69">
        <v>44515</v>
      </c>
      <c r="H476" s="69">
        <v>44526</v>
      </c>
      <c r="I476" s="69">
        <v>44592</v>
      </c>
      <c r="J476" s="69">
        <v>44649</v>
      </c>
      <c r="K476" s="69">
        <v>44693</v>
      </c>
      <c r="L476" s="69">
        <v>44725</v>
      </c>
      <c r="M476" s="69"/>
      <c r="N476" s="69"/>
      <c r="O476" s="69"/>
      <c r="P476" s="69"/>
      <c r="Q476" s="70"/>
      <c r="R476" s="70"/>
      <c r="S476" s="70"/>
      <c r="T476" s="70"/>
      <c r="U476" s="71"/>
    </row>
    <row r="477" spans="1:24" x14ac:dyDescent="0.25">
      <c r="A477" s="6">
        <v>33</v>
      </c>
      <c r="B477" s="72" t="s">
        <v>32</v>
      </c>
      <c r="C477" s="73">
        <v>570.66999999999996</v>
      </c>
      <c r="D477" s="73">
        <v>47821.62</v>
      </c>
      <c r="E477" s="73">
        <v>66769.83</v>
      </c>
      <c r="F477" s="73">
        <v>2802.75</v>
      </c>
      <c r="G477" s="73">
        <v>54072.480000000003</v>
      </c>
      <c r="H477" s="73">
        <v>100521.96</v>
      </c>
      <c r="I477" s="73">
        <v>59154.48</v>
      </c>
      <c r="J477" s="73">
        <v>60882.36</v>
      </c>
      <c r="K477" s="73">
        <v>52395.42</v>
      </c>
      <c r="L477" s="73">
        <v>55698.720000000001</v>
      </c>
      <c r="M477" s="73"/>
      <c r="N477" s="73"/>
      <c r="O477" s="73"/>
      <c r="P477" s="73"/>
      <c r="Q477" s="74"/>
      <c r="R477" s="74"/>
      <c r="S477" s="74"/>
      <c r="T477" s="74"/>
      <c r="U477" s="75">
        <f>SUM(C477:S477)</f>
        <v>500690.28999999992</v>
      </c>
    </row>
    <row r="478" spans="1:24" x14ac:dyDescent="0.25">
      <c r="A478" s="76"/>
      <c r="B478" s="77"/>
      <c r="C478" s="78">
        <v>44398</v>
      </c>
      <c r="D478" s="78">
        <v>2578</v>
      </c>
      <c r="E478" s="78">
        <v>44460</v>
      </c>
      <c r="F478" s="78">
        <v>44602</v>
      </c>
      <c r="G478" s="78">
        <v>44671</v>
      </c>
      <c r="H478" s="78">
        <v>44679</v>
      </c>
      <c r="I478" s="78">
        <v>44705</v>
      </c>
      <c r="J478" s="78">
        <v>44718</v>
      </c>
      <c r="K478" s="78">
        <v>44725</v>
      </c>
      <c r="L478" s="78"/>
      <c r="M478" s="78"/>
      <c r="N478" s="78"/>
      <c r="O478" s="79"/>
      <c r="P478" s="79"/>
      <c r="Q478" s="80"/>
      <c r="R478" s="80"/>
      <c r="S478" s="80"/>
      <c r="T478" s="80"/>
      <c r="U478" s="81"/>
    </row>
    <row r="479" spans="1:24" x14ac:dyDescent="0.25">
      <c r="A479" s="76">
        <v>34</v>
      </c>
      <c r="B479" s="82" t="s">
        <v>33</v>
      </c>
      <c r="C479" s="79">
        <v>10247.49</v>
      </c>
      <c r="D479" s="79">
        <v>14908.41</v>
      </c>
      <c r="E479" s="79">
        <v>11586.96</v>
      </c>
      <c r="F479" s="79">
        <v>34216.379999999997</v>
      </c>
      <c r="G479" s="79">
        <v>13046.22</v>
      </c>
      <c r="H479" s="79">
        <v>12534.39</v>
      </c>
      <c r="I479" s="79">
        <v>11380.05</v>
      </c>
      <c r="J479" s="79">
        <v>11227.59</v>
      </c>
      <c r="K479" s="79">
        <v>11935.44</v>
      </c>
      <c r="L479" s="79"/>
      <c r="M479" s="79"/>
      <c r="N479" s="79"/>
      <c r="O479" s="79"/>
      <c r="P479" s="79"/>
      <c r="Q479" s="80"/>
      <c r="R479" s="80"/>
      <c r="S479" s="80"/>
      <c r="T479" s="80"/>
      <c r="U479" s="83">
        <f>SUM(C479:S479)</f>
        <v>131082.93</v>
      </c>
    </row>
    <row r="480" spans="1:24" x14ac:dyDescent="0.25">
      <c r="A480" s="6"/>
      <c r="B480" s="55"/>
      <c r="C480" s="69">
        <v>44428</v>
      </c>
      <c r="D480" s="69">
        <v>44460</v>
      </c>
      <c r="E480" s="69">
        <v>44496</v>
      </c>
      <c r="F480" s="69">
        <v>44524</v>
      </c>
      <c r="G480" s="69">
        <v>44552</v>
      </c>
      <c r="H480" s="69">
        <v>44586</v>
      </c>
      <c r="I480" s="69">
        <v>2272</v>
      </c>
      <c r="J480" s="69">
        <v>44642</v>
      </c>
      <c r="K480" s="69">
        <v>44671</v>
      </c>
      <c r="L480" s="69">
        <v>44712</v>
      </c>
      <c r="M480" s="69"/>
      <c r="N480" s="69"/>
      <c r="O480" s="69"/>
      <c r="P480" s="69"/>
      <c r="Q480" s="70"/>
      <c r="R480" s="70"/>
      <c r="S480" s="70"/>
      <c r="T480" s="70"/>
      <c r="U480" s="71"/>
    </row>
    <row r="481" spans="1:24" x14ac:dyDescent="0.25">
      <c r="A481" s="6">
        <v>35</v>
      </c>
      <c r="B481" s="72" t="s">
        <v>447</v>
      </c>
      <c r="C481" s="73">
        <v>14908.41</v>
      </c>
      <c r="D481" s="73">
        <v>11586.96</v>
      </c>
      <c r="E481" s="73">
        <v>10574.19</v>
      </c>
      <c r="F481" s="73">
        <v>10966.23</v>
      </c>
      <c r="G481" s="73">
        <v>12675.96</v>
      </c>
      <c r="H481" s="73">
        <v>13046.22</v>
      </c>
      <c r="I481" s="73">
        <v>12534.39</v>
      </c>
      <c r="J481" s="73">
        <v>11380.05</v>
      </c>
      <c r="K481" s="73">
        <v>11227.59</v>
      </c>
      <c r="L481" s="73">
        <v>19892.400000000001</v>
      </c>
      <c r="M481" s="73"/>
      <c r="N481" s="73"/>
      <c r="O481" s="73"/>
      <c r="P481" s="73"/>
      <c r="Q481" s="74"/>
      <c r="R481" s="74"/>
      <c r="S481" s="74"/>
      <c r="T481" s="74"/>
      <c r="U481" s="75">
        <f>SUM(C481:S481)</f>
        <v>128792.4</v>
      </c>
    </row>
    <row r="482" spans="1:24" x14ac:dyDescent="0.25">
      <c r="A482" s="76"/>
      <c r="B482" s="77"/>
      <c r="C482" s="78">
        <v>44389</v>
      </c>
      <c r="D482" s="78">
        <v>44407</v>
      </c>
      <c r="E482" s="78">
        <v>44438</v>
      </c>
      <c r="F482" s="78">
        <v>44466</v>
      </c>
      <c r="G482" s="78">
        <v>44498</v>
      </c>
      <c r="H482" s="78">
        <v>20712</v>
      </c>
      <c r="I482" s="78">
        <v>44558</v>
      </c>
      <c r="J482" s="78">
        <v>44589</v>
      </c>
      <c r="K482" s="78">
        <v>44617</v>
      </c>
      <c r="L482" s="78">
        <v>44638</v>
      </c>
      <c r="M482" s="78">
        <v>44669</v>
      </c>
      <c r="N482" s="78">
        <v>44718</v>
      </c>
      <c r="O482" s="78"/>
      <c r="P482" s="79"/>
      <c r="Q482" s="80"/>
      <c r="R482" s="80"/>
      <c r="S482" s="80"/>
      <c r="T482" s="80"/>
      <c r="U482" s="81"/>
      <c r="W482" s="84"/>
      <c r="X482" s="84"/>
    </row>
    <row r="483" spans="1:24" x14ac:dyDescent="0.25">
      <c r="A483" s="76">
        <v>36</v>
      </c>
      <c r="B483" s="82" t="s">
        <v>35</v>
      </c>
      <c r="C483" s="79">
        <v>23353</v>
      </c>
      <c r="D483" s="79">
        <v>22772.2</v>
      </c>
      <c r="E483" s="79">
        <v>33129.800000000003</v>
      </c>
      <c r="F483" s="79">
        <v>25748.799999999999</v>
      </c>
      <c r="G483" s="79">
        <v>23498.2</v>
      </c>
      <c r="H483" s="79">
        <v>28168.799999999999</v>
      </c>
      <c r="I483" s="79">
        <v>24369.4</v>
      </c>
      <c r="J483" s="79">
        <v>28991.599999999999</v>
      </c>
      <c r="K483" s="79">
        <v>27854.2</v>
      </c>
      <c r="L483" s="79">
        <v>25289</v>
      </c>
      <c r="M483" s="79">
        <v>24950.2</v>
      </c>
      <c r="N483" s="79">
        <v>34480.160000000003</v>
      </c>
      <c r="O483" s="79"/>
      <c r="P483" s="79"/>
      <c r="Q483" s="80"/>
      <c r="R483" s="80"/>
      <c r="S483" s="80"/>
      <c r="T483" s="80"/>
      <c r="U483" s="83">
        <f>SUM(C483:S483)</f>
        <v>322605.36</v>
      </c>
    </row>
    <row r="484" spans="1:24" x14ac:dyDescent="0.25">
      <c r="A484" s="6"/>
      <c r="B484" s="55"/>
      <c r="C484" s="69">
        <v>44396</v>
      </c>
      <c r="D484" s="69">
        <v>44425</v>
      </c>
      <c r="E484" s="69">
        <v>44488</v>
      </c>
      <c r="F484" s="69">
        <v>44516</v>
      </c>
      <c r="G484" s="69">
        <v>44546</v>
      </c>
      <c r="H484" s="69">
        <v>44635</v>
      </c>
      <c r="I484" s="69"/>
      <c r="J484" s="69"/>
      <c r="K484" s="69"/>
      <c r="L484" s="69"/>
      <c r="M484" s="69"/>
      <c r="N484" s="69"/>
      <c r="O484" s="69"/>
      <c r="P484" s="69"/>
      <c r="Q484" s="70"/>
      <c r="R484" s="70"/>
      <c r="S484" s="70"/>
      <c r="T484" s="70"/>
      <c r="U484" s="71"/>
    </row>
    <row r="485" spans="1:24" x14ac:dyDescent="0.25">
      <c r="A485" s="6">
        <v>37</v>
      </c>
      <c r="B485" s="72" t="s">
        <v>150</v>
      </c>
      <c r="C485" s="73">
        <v>6831.66</v>
      </c>
      <c r="D485" s="73">
        <v>9938.94</v>
      </c>
      <c r="E485" s="73">
        <v>14774.1</v>
      </c>
      <c r="F485" s="73">
        <v>7310.82</v>
      </c>
      <c r="G485" s="73">
        <v>8450.64</v>
      </c>
      <c r="H485" s="73">
        <v>17053.740000000002</v>
      </c>
      <c r="I485" s="73"/>
      <c r="J485" s="73"/>
      <c r="K485" s="73"/>
      <c r="L485" s="73"/>
      <c r="M485" s="73"/>
      <c r="N485" s="73"/>
      <c r="O485" s="73"/>
      <c r="P485" s="73"/>
      <c r="Q485" s="74"/>
      <c r="R485" s="74"/>
      <c r="S485" s="74"/>
      <c r="T485" s="74"/>
      <c r="U485" s="75">
        <f>SUM(C485:S485)</f>
        <v>64359.899999999994</v>
      </c>
    </row>
    <row r="486" spans="1:24" x14ac:dyDescent="0.25">
      <c r="A486" s="76"/>
      <c r="B486" s="77"/>
      <c r="C486" s="78">
        <v>44400</v>
      </c>
      <c r="D486" s="78">
        <v>44427</v>
      </c>
      <c r="E486" s="78">
        <v>44463</v>
      </c>
      <c r="F486" s="78">
        <v>44503</v>
      </c>
      <c r="G486" s="78">
        <v>44518</v>
      </c>
      <c r="H486" s="78">
        <v>44606</v>
      </c>
      <c r="I486" s="78">
        <v>44608</v>
      </c>
      <c r="J486" s="78">
        <v>44617</v>
      </c>
      <c r="K486" s="78">
        <v>44636</v>
      </c>
      <c r="L486" s="78">
        <v>44671</v>
      </c>
      <c r="M486" s="78">
        <v>44725</v>
      </c>
      <c r="N486" s="78"/>
      <c r="O486" s="78"/>
      <c r="P486" s="78"/>
      <c r="Q486" s="78"/>
      <c r="R486" s="80"/>
      <c r="S486" s="80"/>
      <c r="T486" s="80"/>
      <c r="U486" s="81"/>
    </row>
    <row r="487" spans="1:24" x14ac:dyDescent="0.25">
      <c r="A487" s="76">
        <v>38</v>
      </c>
      <c r="B487" s="82" t="s">
        <v>151</v>
      </c>
      <c r="C487" s="79">
        <v>17079.150000000001</v>
      </c>
      <c r="D487" s="79">
        <v>24847.35</v>
      </c>
      <c r="E487" s="79">
        <v>19311.599999999999</v>
      </c>
      <c r="F487" s="79">
        <v>17623.650000000001</v>
      </c>
      <c r="G487" s="79">
        <v>18277.05</v>
      </c>
      <c r="H487" s="79">
        <v>21126.6</v>
      </c>
      <c r="I487" s="79">
        <v>21743.7</v>
      </c>
      <c r="J487" s="79">
        <v>20890.650000000001</v>
      </c>
      <c r="K487" s="79">
        <v>18966.75</v>
      </c>
      <c r="L487" s="79">
        <v>18712.650000000001</v>
      </c>
      <c r="M487" s="79">
        <v>26523.200000000001</v>
      </c>
      <c r="N487" s="79"/>
      <c r="O487" s="79"/>
      <c r="P487" s="79"/>
      <c r="Q487" s="80"/>
      <c r="R487" s="80"/>
      <c r="S487" s="80"/>
      <c r="T487" s="80"/>
      <c r="U487" s="83">
        <f>SUM(C487:S487)</f>
        <v>225102.35</v>
      </c>
    </row>
    <row r="488" spans="1:24" x14ac:dyDescent="0.25">
      <c r="A488" s="6"/>
      <c r="B488" s="55"/>
      <c r="C488" s="69">
        <v>44400</v>
      </c>
      <c r="D488" s="69">
        <v>44432</v>
      </c>
      <c r="E488" s="69">
        <v>44454</v>
      </c>
      <c r="F488" s="69">
        <v>44488</v>
      </c>
      <c r="G488" s="69">
        <v>15711</v>
      </c>
      <c r="H488" s="69">
        <v>44547</v>
      </c>
      <c r="I488" s="69">
        <v>44608</v>
      </c>
      <c r="J488" s="69">
        <v>44636</v>
      </c>
      <c r="K488" s="69">
        <v>44670</v>
      </c>
      <c r="L488" s="69">
        <v>44712</v>
      </c>
      <c r="M488" s="69"/>
      <c r="N488" s="69"/>
      <c r="O488" s="69"/>
      <c r="P488" s="69"/>
      <c r="Q488" s="70"/>
      <c r="R488" s="70"/>
      <c r="S488" s="70"/>
      <c r="T488" s="70"/>
      <c r="U488" s="71"/>
    </row>
    <row r="489" spans="1:24" x14ac:dyDescent="0.25">
      <c r="A489" s="6">
        <v>39</v>
      </c>
      <c r="B489" s="72" t="s">
        <v>36</v>
      </c>
      <c r="C489" s="73">
        <v>17079.150000000001</v>
      </c>
      <c r="D489" s="73">
        <v>24847.35</v>
      </c>
      <c r="E489" s="73">
        <v>19311.599999999999</v>
      </c>
      <c r="F489" s="73">
        <v>17623.650000000001</v>
      </c>
      <c r="G489" s="73">
        <v>18277.05</v>
      </c>
      <c r="H489" s="73">
        <v>21126.6</v>
      </c>
      <c r="I489" s="73">
        <v>42634.35</v>
      </c>
      <c r="J489" s="73">
        <v>18966.75</v>
      </c>
      <c r="K489" s="73">
        <v>18712.650000000001</v>
      </c>
      <c r="L489" s="73">
        <v>19892.400000000001</v>
      </c>
      <c r="M489" s="73"/>
      <c r="N489" s="73"/>
      <c r="O489" s="73"/>
      <c r="P489" s="73"/>
      <c r="Q489" s="74"/>
      <c r="R489" s="74"/>
      <c r="S489" s="74"/>
      <c r="T489" s="74"/>
      <c r="U489" s="75">
        <f>SUM(C489:S489)</f>
        <v>218471.55</v>
      </c>
    </row>
    <row r="490" spans="1:24" x14ac:dyDescent="0.25">
      <c r="A490" s="76"/>
      <c r="B490" s="77"/>
      <c r="C490" s="78">
        <v>44418</v>
      </c>
      <c r="D490" s="78">
        <v>44425</v>
      </c>
      <c r="E490" s="78">
        <v>44455</v>
      </c>
      <c r="F490" s="78">
        <v>44496</v>
      </c>
      <c r="G490" s="78">
        <v>44529</v>
      </c>
      <c r="H490" s="78">
        <v>44547</v>
      </c>
      <c r="I490" s="78">
        <v>2272</v>
      </c>
      <c r="J490" s="78">
        <v>44638</v>
      </c>
      <c r="K490" s="78">
        <v>44658</v>
      </c>
      <c r="L490" s="78"/>
      <c r="M490" s="78"/>
      <c r="N490" s="78"/>
      <c r="O490" s="78"/>
      <c r="P490" s="78"/>
      <c r="Q490" s="80"/>
      <c r="R490" s="80"/>
      <c r="S490" s="80"/>
      <c r="T490" s="80"/>
      <c r="U490" s="81"/>
    </row>
    <row r="491" spans="1:24" x14ac:dyDescent="0.25">
      <c r="A491" s="76">
        <v>40</v>
      </c>
      <c r="B491" s="82" t="s">
        <v>37</v>
      </c>
      <c r="C491" s="79">
        <v>10247.49</v>
      </c>
      <c r="D491" s="79">
        <v>14908.41</v>
      </c>
      <c r="E491" s="79">
        <v>19311.599999999999</v>
      </c>
      <c r="F491" s="79">
        <v>17623.650000000001</v>
      </c>
      <c r="G491" s="79">
        <v>18277.05</v>
      </c>
      <c r="H491" s="79">
        <v>21126.6</v>
      </c>
      <c r="I491" s="79">
        <v>21743.7</v>
      </c>
      <c r="J491" s="79">
        <v>20890.650000000001</v>
      </c>
      <c r="K491" s="79">
        <v>18966.75</v>
      </c>
      <c r="L491" s="79"/>
      <c r="M491" s="79"/>
      <c r="N491" s="79"/>
      <c r="O491" s="79"/>
      <c r="P491" s="79"/>
      <c r="Q491" s="80"/>
      <c r="R491" s="80"/>
      <c r="S491" s="80"/>
      <c r="T491" s="80"/>
      <c r="U491" s="83">
        <f>SUM(C491:S491)</f>
        <v>163095.9</v>
      </c>
    </row>
    <row r="492" spans="1:24" x14ac:dyDescent="0.25">
      <c r="A492" s="6"/>
      <c r="B492" s="55"/>
      <c r="C492" s="69">
        <v>44403</v>
      </c>
      <c r="D492" s="69">
        <v>44428</v>
      </c>
      <c r="E492" s="69">
        <v>44463</v>
      </c>
      <c r="F492" s="69">
        <v>44495</v>
      </c>
      <c r="G492" s="69">
        <v>44524</v>
      </c>
      <c r="H492" s="69">
        <v>44558</v>
      </c>
      <c r="I492" s="69">
        <v>44588</v>
      </c>
      <c r="J492" s="69">
        <v>44616</v>
      </c>
      <c r="K492" s="69">
        <v>44673</v>
      </c>
      <c r="L492" s="69">
        <v>44712</v>
      </c>
      <c r="M492" s="69"/>
      <c r="N492" s="69"/>
      <c r="O492" s="69"/>
      <c r="P492" s="69"/>
      <c r="Q492" s="70"/>
      <c r="R492" s="70"/>
      <c r="S492" s="70"/>
      <c r="T492" s="70"/>
      <c r="U492" s="71"/>
    </row>
    <row r="493" spans="1:24" x14ac:dyDescent="0.25">
      <c r="A493" s="6">
        <v>41</v>
      </c>
      <c r="B493" s="72" t="s">
        <v>38</v>
      </c>
      <c r="C493" s="73">
        <v>17079.150000000001</v>
      </c>
      <c r="D493" s="73">
        <v>24847.35</v>
      </c>
      <c r="E493" s="73">
        <v>25748.799999999999</v>
      </c>
      <c r="F493" s="73">
        <v>23498.2</v>
      </c>
      <c r="G493" s="73">
        <v>24369.4</v>
      </c>
      <c r="H493" s="73">
        <v>28168.799999999999</v>
      </c>
      <c r="I493" s="73">
        <v>28991.599999999999</v>
      </c>
      <c r="J493" s="73">
        <v>27854.2</v>
      </c>
      <c r="K493" s="73">
        <v>25289</v>
      </c>
      <c r="L493" s="73">
        <v>24950.2</v>
      </c>
      <c r="M493" s="73"/>
      <c r="N493" s="73"/>
      <c r="O493" s="73"/>
      <c r="P493" s="73"/>
      <c r="Q493" s="74"/>
      <c r="R493" s="74"/>
      <c r="S493" s="74"/>
      <c r="T493" s="74"/>
      <c r="U493" s="75">
        <f>SUM(C493:S493)</f>
        <v>250796.7</v>
      </c>
    </row>
    <row r="494" spans="1:24" x14ac:dyDescent="0.25">
      <c r="A494" s="76"/>
      <c r="B494" s="77"/>
      <c r="C494" s="78">
        <v>44404</v>
      </c>
      <c r="D494" s="78">
        <v>44431</v>
      </c>
      <c r="E494" s="78">
        <v>2479</v>
      </c>
      <c r="F494" s="78">
        <v>44495</v>
      </c>
      <c r="G494" s="78">
        <v>44524</v>
      </c>
      <c r="H494" s="78">
        <v>44558</v>
      </c>
      <c r="I494" s="78">
        <v>44588</v>
      </c>
      <c r="J494" s="78">
        <v>44617</v>
      </c>
      <c r="K494" s="78">
        <v>44648</v>
      </c>
      <c r="L494" s="78">
        <v>44679</v>
      </c>
      <c r="M494" s="78">
        <v>44712</v>
      </c>
      <c r="N494" s="78"/>
      <c r="O494" s="79"/>
      <c r="P494" s="79"/>
      <c r="Q494" s="80"/>
      <c r="R494" s="80"/>
      <c r="S494" s="80"/>
      <c r="T494" s="80"/>
      <c r="U494" s="81"/>
    </row>
    <row r="495" spans="1:24" x14ac:dyDescent="0.25">
      <c r="A495" s="76">
        <v>42</v>
      </c>
      <c r="B495" s="82" t="s">
        <v>39</v>
      </c>
      <c r="C495" s="79">
        <v>17079.150000000001</v>
      </c>
      <c r="D495" s="79">
        <v>24847.35</v>
      </c>
      <c r="E495" s="79">
        <v>19311.599999999999</v>
      </c>
      <c r="F495" s="79">
        <v>17623.650000000001</v>
      </c>
      <c r="G495" s="79">
        <v>47520.33</v>
      </c>
      <c r="H495" s="79">
        <v>54929.16</v>
      </c>
      <c r="I495" s="79">
        <v>56533.62</v>
      </c>
      <c r="J495" s="79">
        <v>54315.69</v>
      </c>
      <c r="K495" s="79">
        <v>49313.55</v>
      </c>
      <c r="L495" s="79">
        <v>48652.89</v>
      </c>
      <c r="M495" s="79">
        <v>51720.24</v>
      </c>
      <c r="N495" s="79"/>
      <c r="O495" s="79"/>
      <c r="P495" s="79"/>
      <c r="Q495" s="80"/>
      <c r="R495" s="80"/>
      <c r="S495" s="80"/>
      <c r="T495" s="80"/>
      <c r="U495" s="83">
        <f>SUM(C495:S495)</f>
        <v>441847.23</v>
      </c>
    </row>
    <row r="496" spans="1:24" x14ac:dyDescent="0.25">
      <c r="A496" s="6"/>
      <c r="B496" s="55"/>
      <c r="C496" s="69">
        <v>44400</v>
      </c>
      <c r="D496" s="69">
        <v>44428</v>
      </c>
      <c r="E496" s="69">
        <v>44463</v>
      </c>
      <c r="F496" s="69">
        <v>44495</v>
      </c>
      <c r="G496" s="69">
        <v>44519</v>
      </c>
      <c r="H496" s="69">
        <v>44553</v>
      </c>
      <c r="I496" s="69">
        <v>44589</v>
      </c>
      <c r="J496" s="69">
        <v>44616</v>
      </c>
      <c r="K496" s="69">
        <v>44651</v>
      </c>
      <c r="L496" s="69">
        <v>44678</v>
      </c>
      <c r="M496" s="69">
        <v>44712</v>
      </c>
      <c r="N496" s="69"/>
      <c r="O496" s="69"/>
      <c r="P496" s="69"/>
      <c r="Q496" s="70"/>
      <c r="R496" s="70"/>
      <c r="S496" s="70"/>
      <c r="T496" s="70"/>
      <c r="U496" s="71"/>
    </row>
    <row r="497" spans="1:24" x14ac:dyDescent="0.25">
      <c r="A497" s="6">
        <v>43</v>
      </c>
      <c r="B497" s="72" t="s">
        <v>40</v>
      </c>
      <c r="C497" s="73">
        <v>22772.2</v>
      </c>
      <c r="D497" s="73">
        <v>33129.800000000003</v>
      </c>
      <c r="E497" s="73">
        <v>33473.440000000002</v>
      </c>
      <c r="F497" s="73">
        <v>30547.66</v>
      </c>
      <c r="G497" s="73">
        <v>31680.22</v>
      </c>
      <c r="H497" s="73">
        <v>36619.440000000002</v>
      </c>
      <c r="I497" s="73">
        <v>37689.08</v>
      </c>
      <c r="J497" s="73">
        <v>36210.46</v>
      </c>
      <c r="K497" s="73">
        <v>49313.55</v>
      </c>
      <c r="L497" s="73">
        <v>48652.89</v>
      </c>
      <c r="M497" s="73">
        <v>51720.24</v>
      </c>
      <c r="N497" s="73"/>
      <c r="O497" s="73"/>
      <c r="P497" s="73"/>
      <c r="Q497" s="74"/>
      <c r="R497" s="74"/>
      <c r="S497" s="74"/>
      <c r="T497" s="74"/>
      <c r="U497" s="75">
        <f>SUM(C497:S497)</f>
        <v>411808.98000000004</v>
      </c>
    </row>
    <row r="498" spans="1:24" x14ac:dyDescent="0.25">
      <c r="A498" s="76"/>
      <c r="B498" s="77"/>
      <c r="C498" s="78">
        <v>44400</v>
      </c>
      <c r="D498" s="78">
        <v>44428</v>
      </c>
      <c r="E498" s="78">
        <v>44463</v>
      </c>
      <c r="F498" s="78">
        <v>44495</v>
      </c>
      <c r="G498" s="78">
        <v>44519</v>
      </c>
      <c r="H498" s="78">
        <v>44553</v>
      </c>
      <c r="I498" s="78">
        <v>44589</v>
      </c>
      <c r="J498" s="78">
        <v>44616</v>
      </c>
      <c r="K498" s="78">
        <v>44651</v>
      </c>
      <c r="L498" s="78">
        <v>44678</v>
      </c>
      <c r="M498" s="78">
        <v>44712</v>
      </c>
      <c r="N498" s="78"/>
      <c r="O498" s="78"/>
      <c r="P498" s="79"/>
      <c r="Q498" s="80"/>
      <c r="R498" s="80"/>
      <c r="S498" s="80"/>
      <c r="T498" s="80"/>
      <c r="U498" s="81"/>
      <c r="W498" s="84"/>
      <c r="X498" s="84"/>
    </row>
    <row r="499" spans="1:24" x14ac:dyDescent="0.25">
      <c r="A499" s="76">
        <v>44</v>
      </c>
      <c r="B499" s="82" t="s">
        <v>41</v>
      </c>
      <c r="C499" s="79">
        <v>19356.37</v>
      </c>
      <c r="D499" s="79">
        <v>28160.33</v>
      </c>
      <c r="E499" s="79">
        <v>21886.48</v>
      </c>
      <c r="F499" s="79">
        <v>19973.47</v>
      </c>
      <c r="G499" s="79">
        <v>26806.34</v>
      </c>
      <c r="H499" s="79">
        <v>30985.68</v>
      </c>
      <c r="I499" s="79">
        <v>31890.76</v>
      </c>
      <c r="J499" s="79">
        <v>30639.62</v>
      </c>
      <c r="K499" s="79">
        <v>35404.6</v>
      </c>
      <c r="L499" s="79">
        <v>34930.28</v>
      </c>
      <c r="M499" s="79">
        <v>37132.479999999996</v>
      </c>
      <c r="N499" s="79"/>
      <c r="O499" s="79"/>
      <c r="P499" s="79"/>
      <c r="Q499" s="80"/>
      <c r="R499" s="80"/>
      <c r="S499" s="80"/>
      <c r="T499" s="80"/>
      <c r="U499" s="83">
        <f>SUM(C499:S499)</f>
        <v>317166.40999999997</v>
      </c>
    </row>
    <row r="500" spans="1:24" x14ac:dyDescent="0.25">
      <c r="A500" s="6"/>
      <c r="B500" s="55"/>
      <c r="C500" s="69">
        <v>44406</v>
      </c>
      <c r="D500" s="69">
        <v>44427</v>
      </c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70"/>
      <c r="R500" s="70"/>
      <c r="S500" s="70"/>
      <c r="T500" s="70"/>
      <c r="U500" s="71"/>
    </row>
    <row r="501" spans="1:24" x14ac:dyDescent="0.25">
      <c r="A501" s="6">
        <v>45</v>
      </c>
      <c r="B501" s="72" t="s">
        <v>149</v>
      </c>
      <c r="C501" s="73">
        <v>10247.49</v>
      </c>
      <c r="D501" s="73">
        <v>14908.41</v>
      </c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4"/>
      <c r="R501" s="74"/>
      <c r="S501" s="74"/>
      <c r="T501" s="74"/>
      <c r="U501" s="75">
        <f>SUM(C501:S501)</f>
        <v>25155.9</v>
      </c>
    </row>
    <row r="502" spans="1:24" x14ac:dyDescent="0.25">
      <c r="A502" s="76"/>
      <c r="B502" s="77"/>
      <c r="C502" s="78">
        <v>44399</v>
      </c>
      <c r="D502" s="78">
        <v>44428</v>
      </c>
      <c r="E502" s="78">
        <v>44463</v>
      </c>
      <c r="F502" s="78">
        <v>44495</v>
      </c>
      <c r="G502" s="78">
        <v>44526</v>
      </c>
      <c r="H502" s="78">
        <v>44553</v>
      </c>
      <c r="I502" s="78">
        <v>44586</v>
      </c>
      <c r="J502" s="78">
        <v>44610</v>
      </c>
      <c r="K502" s="78">
        <v>44645</v>
      </c>
      <c r="L502" s="78">
        <v>44678</v>
      </c>
      <c r="M502" s="78">
        <v>44705</v>
      </c>
      <c r="N502" s="78"/>
      <c r="O502" s="78"/>
      <c r="P502" s="78"/>
      <c r="Q502" s="78"/>
      <c r="R502" s="80"/>
      <c r="S502" s="80"/>
      <c r="T502" s="80"/>
      <c r="U502" s="81"/>
    </row>
    <row r="503" spans="1:24" x14ac:dyDescent="0.25">
      <c r="A503" s="76">
        <v>46</v>
      </c>
      <c r="B503" s="82" t="s">
        <v>42</v>
      </c>
      <c r="C503" s="79">
        <v>6831.66</v>
      </c>
      <c r="D503" s="79">
        <v>9938.94</v>
      </c>
      <c r="E503" s="79">
        <v>7724.64</v>
      </c>
      <c r="F503" s="79">
        <v>7049.46</v>
      </c>
      <c r="G503" s="79">
        <v>7310.82</v>
      </c>
      <c r="H503" s="79">
        <v>8450.64</v>
      </c>
      <c r="I503" s="79">
        <v>8697.48</v>
      </c>
      <c r="J503" s="79">
        <v>8356.26</v>
      </c>
      <c r="K503" s="79">
        <v>7586.7</v>
      </c>
      <c r="L503" s="79">
        <v>7485.0599999999995</v>
      </c>
      <c r="M503" s="79">
        <v>7956.96</v>
      </c>
      <c r="N503" s="79"/>
      <c r="O503" s="79"/>
      <c r="P503" s="79"/>
      <c r="Q503" s="80"/>
      <c r="R503" s="80"/>
      <c r="S503" s="80"/>
      <c r="T503" s="80"/>
      <c r="U503" s="83">
        <f>SUM(C503:S503)</f>
        <v>87388.62000000001</v>
      </c>
    </row>
    <row r="504" spans="1:24" x14ac:dyDescent="0.25">
      <c r="A504" s="6"/>
      <c r="B504" s="55"/>
      <c r="C504" s="69">
        <v>44393</v>
      </c>
      <c r="D504" s="69">
        <v>44418</v>
      </c>
      <c r="E504" s="69">
        <v>44453</v>
      </c>
      <c r="F504" s="69">
        <v>44484</v>
      </c>
      <c r="G504" s="69">
        <v>44511</v>
      </c>
      <c r="H504" s="69">
        <v>44543</v>
      </c>
      <c r="I504" s="69">
        <v>44580</v>
      </c>
      <c r="J504" s="69">
        <v>44606</v>
      </c>
      <c r="K504" s="69">
        <v>44629</v>
      </c>
      <c r="L504" s="69">
        <v>44664</v>
      </c>
      <c r="M504" s="69">
        <v>44697</v>
      </c>
      <c r="N504" s="69">
        <v>44727</v>
      </c>
      <c r="O504" s="69"/>
      <c r="P504" s="69"/>
      <c r="Q504" s="70"/>
      <c r="R504" s="70"/>
      <c r="S504" s="70"/>
      <c r="T504" s="70"/>
      <c r="U504" s="71"/>
    </row>
    <row r="505" spans="1:24" x14ac:dyDescent="0.25">
      <c r="A505" s="6">
        <v>47</v>
      </c>
      <c r="B505" s="72" t="s">
        <v>148</v>
      </c>
      <c r="C505" s="73">
        <v>10247.49</v>
      </c>
      <c r="D505" s="73">
        <v>14908.41</v>
      </c>
      <c r="E505" s="73">
        <v>11586.96</v>
      </c>
      <c r="F505" s="73">
        <v>10574.19</v>
      </c>
      <c r="G505" s="73">
        <v>10966.23</v>
      </c>
      <c r="H505" s="73">
        <v>12675.96</v>
      </c>
      <c r="I505" s="73">
        <v>13046.22</v>
      </c>
      <c r="J505" s="73">
        <v>12534.39</v>
      </c>
      <c r="K505" s="73">
        <v>11380.05</v>
      </c>
      <c r="L505" s="73">
        <v>11227.59</v>
      </c>
      <c r="M505" s="73">
        <v>11935.44</v>
      </c>
      <c r="N505" s="73">
        <v>12033.45</v>
      </c>
      <c r="O505" s="73"/>
      <c r="P505" s="73"/>
      <c r="Q505" s="74"/>
      <c r="R505" s="74"/>
      <c r="S505" s="74"/>
      <c r="T505" s="74"/>
      <c r="U505" s="75">
        <f>SUM(C505:S505)</f>
        <v>143116.38</v>
      </c>
    </row>
    <row r="506" spans="1:24" x14ac:dyDescent="0.25">
      <c r="A506" s="76"/>
      <c r="B506" s="77"/>
      <c r="C506" s="78">
        <v>44407</v>
      </c>
      <c r="D506" s="78">
        <v>44421</v>
      </c>
      <c r="E506" s="78">
        <v>44439</v>
      </c>
      <c r="F506" s="78">
        <v>44460</v>
      </c>
      <c r="G506" s="78">
        <v>44495</v>
      </c>
      <c r="H506" s="78">
        <v>44524</v>
      </c>
      <c r="I506" s="78">
        <v>44559</v>
      </c>
      <c r="J506" s="78">
        <v>44599</v>
      </c>
      <c r="K506" s="78">
        <v>44616</v>
      </c>
      <c r="L506" s="78">
        <v>44645</v>
      </c>
      <c r="M506" s="78">
        <v>44679</v>
      </c>
      <c r="N506" s="78">
        <v>44705</v>
      </c>
      <c r="O506" s="78"/>
      <c r="P506" s="78"/>
      <c r="Q506" s="80"/>
      <c r="R506" s="80"/>
      <c r="S506" s="80"/>
      <c r="T506" s="80"/>
      <c r="U506" s="81"/>
    </row>
    <row r="507" spans="1:24" x14ac:dyDescent="0.25">
      <c r="A507" s="76">
        <v>48</v>
      </c>
      <c r="B507" s="82" t="s">
        <v>43</v>
      </c>
      <c r="C507" s="79">
        <v>4554.4399999999996</v>
      </c>
      <c r="D507" s="79">
        <v>4554.4399999999996</v>
      </c>
      <c r="E507" s="79">
        <v>2071.52</v>
      </c>
      <c r="F507" s="79">
        <v>5149.76</v>
      </c>
      <c r="G507" s="79">
        <v>5874.55</v>
      </c>
      <c r="H507" s="79">
        <v>6092.35</v>
      </c>
      <c r="I507" s="79">
        <v>4225.32</v>
      </c>
      <c r="J507" s="79">
        <v>4348.74</v>
      </c>
      <c r="K507" s="79">
        <v>4178.13</v>
      </c>
      <c r="L507" s="79">
        <v>3793.35</v>
      </c>
      <c r="M507" s="79">
        <v>3742.53</v>
      </c>
      <c r="N507" s="79">
        <v>3978.48</v>
      </c>
      <c r="O507" s="79"/>
      <c r="P507" s="79"/>
      <c r="Q507" s="80"/>
      <c r="R507" s="80"/>
      <c r="S507" s="80"/>
      <c r="T507" s="80"/>
      <c r="U507" s="83">
        <f>SUM(C507:S507)</f>
        <v>52563.609999999993</v>
      </c>
    </row>
    <row r="508" spans="1:24" x14ac:dyDescent="0.25">
      <c r="A508" s="6"/>
      <c r="B508" s="55"/>
      <c r="C508" s="69">
        <v>44393</v>
      </c>
      <c r="D508" s="69">
        <v>44468</v>
      </c>
      <c r="E508" s="69">
        <v>44503</v>
      </c>
      <c r="F508" s="69">
        <v>44518</v>
      </c>
      <c r="G508" s="69">
        <v>44545</v>
      </c>
      <c r="H508" s="69">
        <v>44582</v>
      </c>
      <c r="I508" s="69">
        <v>44691</v>
      </c>
      <c r="J508" s="69"/>
      <c r="K508" s="69"/>
      <c r="L508" s="69"/>
      <c r="M508" s="69"/>
      <c r="N508" s="69"/>
      <c r="O508" s="69"/>
      <c r="P508" s="69"/>
      <c r="Q508" s="70"/>
      <c r="R508" s="70"/>
      <c r="S508" s="70"/>
      <c r="T508" s="70"/>
      <c r="U508" s="71"/>
    </row>
    <row r="509" spans="1:24" x14ac:dyDescent="0.25">
      <c r="A509" s="6">
        <v>49</v>
      </c>
      <c r="B509" s="72" t="s">
        <v>44</v>
      </c>
      <c r="C509" s="73">
        <v>29603.86</v>
      </c>
      <c r="D509" s="73">
        <v>76542.179999999993</v>
      </c>
      <c r="E509" s="73">
        <v>30547.66</v>
      </c>
      <c r="F509" s="73">
        <v>31680.22</v>
      </c>
      <c r="G509" s="73">
        <v>36619.440000000002</v>
      </c>
      <c r="H509" s="73">
        <v>37689.08</v>
      </c>
      <c r="I509" s="73">
        <v>85524.01</v>
      </c>
      <c r="J509" s="73"/>
      <c r="K509" s="73"/>
      <c r="L509" s="73"/>
      <c r="M509" s="73"/>
      <c r="N509" s="73"/>
      <c r="O509" s="73"/>
      <c r="P509" s="73"/>
      <c r="Q509" s="74"/>
      <c r="R509" s="74"/>
      <c r="S509" s="74"/>
      <c r="T509" s="74"/>
      <c r="U509" s="75">
        <f>SUM(C509:S509)</f>
        <v>328206.45</v>
      </c>
    </row>
    <row r="510" spans="1:24" x14ac:dyDescent="0.25">
      <c r="A510" s="76"/>
      <c r="B510" s="77"/>
      <c r="C510" s="78">
        <v>44400</v>
      </c>
      <c r="D510" s="78">
        <v>44428</v>
      </c>
      <c r="E510" s="78">
        <v>44463</v>
      </c>
      <c r="F510" s="78">
        <v>26710</v>
      </c>
      <c r="G510" s="78">
        <v>44519</v>
      </c>
      <c r="H510" s="78">
        <v>44553</v>
      </c>
      <c r="I510" s="78">
        <v>44589</v>
      </c>
      <c r="J510" s="78">
        <v>44616</v>
      </c>
      <c r="K510" s="78">
        <v>44651</v>
      </c>
      <c r="L510" s="78">
        <v>44678</v>
      </c>
      <c r="M510" s="78">
        <v>44712</v>
      </c>
      <c r="N510" s="78"/>
      <c r="O510" s="79"/>
      <c r="P510" s="79"/>
      <c r="Q510" s="80"/>
      <c r="R510" s="80"/>
      <c r="S510" s="80"/>
      <c r="T510" s="80"/>
      <c r="U510" s="81"/>
    </row>
    <row r="511" spans="1:24" x14ac:dyDescent="0.25">
      <c r="A511" s="76">
        <v>50</v>
      </c>
      <c r="B511" s="82" t="s">
        <v>146</v>
      </c>
      <c r="C511" s="79">
        <v>10247.49</v>
      </c>
      <c r="D511" s="79">
        <v>14908.41</v>
      </c>
      <c r="E511" s="79">
        <v>11586.96</v>
      </c>
      <c r="F511" s="79">
        <v>10574.19</v>
      </c>
      <c r="G511" s="79">
        <v>10966.23</v>
      </c>
      <c r="H511" s="79">
        <v>12675.96</v>
      </c>
      <c r="I511" s="79">
        <v>13046.22</v>
      </c>
      <c r="J511" s="79">
        <v>12534.39</v>
      </c>
      <c r="K511" s="79">
        <v>11380.05</v>
      </c>
      <c r="L511" s="79">
        <v>11227.59</v>
      </c>
      <c r="M511" s="79">
        <v>11935.44</v>
      </c>
      <c r="N511" s="79"/>
      <c r="O511" s="79"/>
      <c r="P511" s="79"/>
      <c r="Q511" s="80"/>
      <c r="R511" s="80"/>
      <c r="S511" s="80"/>
      <c r="T511" s="80"/>
      <c r="U511" s="83">
        <f>SUM(C511:S511)</f>
        <v>131082.93</v>
      </c>
    </row>
    <row r="512" spans="1:24" x14ac:dyDescent="0.25">
      <c r="A512" s="6"/>
      <c r="B512" s="55"/>
      <c r="C512" s="69">
        <v>44399</v>
      </c>
      <c r="D512" s="69">
        <v>44427</v>
      </c>
      <c r="E512" s="69">
        <v>44455</v>
      </c>
      <c r="F512" s="69">
        <v>44490</v>
      </c>
      <c r="G512" s="69">
        <v>44518</v>
      </c>
      <c r="H512" s="69">
        <v>44546</v>
      </c>
      <c r="I512" s="69">
        <v>44587</v>
      </c>
      <c r="J512" s="69">
        <v>44613</v>
      </c>
      <c r="K512" s="69">
        <v>44648</v>
      </c>
      <c r="L512" s="69">
        <v>44677</v>
      </c>
      <c r="M512" s="69">
        <v>44701</v>
      </c>
      <c r="N512" s="69"/>
      <c r="O512" s="69"/>
      <c r="P512" s="69"/>
      <c r="Q512" s="70"/>
      <c r="R512" s="70"/>
      <c r="S512" s="70"/>
      <c r="T512" s="70"/>
      <c r="U512" s="71"/>
    </row>
    <row r="513" spans="1:24" x14ac:dyDescent="0.25">
      <c r="A513" s="6">
        <v>51</v>
      </c>
      <c r="B513" s="365" t="s">
        <v>45</v>
      </c>
      <c r="C513" s="73">
        <v>22772.2</v>
      </c>
      <c r="D513" s="73">
        <v>33129.800000000003</v>
      </c>
      <c r="E513" s="73">
        <v>25748.799999999999</v>
      </c>
      <c r="F513" s="73">
        <v>23498.2</v>
      </c>
      <c r="G513" s="73">
        <v>24369.4</v>
      </c>
      <c r="H513" s="73">
        <v>28168.799999999999</v>
      </c>
      <c r="I513" s="73">
        <v>28991.599999999999</v>
      </c>
      <c r="J513" s="73">
        <v>27854.2</v>
      </c>
      <c r="K513" s="73">
        <v>32875.699999999997</v>
      </c>
      <c r="L513" s="73">
        <v>32435.26</v>
      </c>
      <c r="M513" s="73">
        <v>34480.160000000003</v>
      </c>
      <c r="N513" s="73"/>
      <c r="O513" s="73"/>
      <c r="P513" s="73"/>
      <c r="Q513" s="74"/>
      <c r="R513" s="74"/>
      <c r="S513" s="74"/>
      <c r="T513" s="74"/>
      <c r="U513" s="75">
        <f>SUM(C513:S513)</f>
        <v>314324.12</v>
      </c>
    </row>
    <row r="514" spans="1:24" x14ac:dyDescent="0.25">
      <c r="A514" s="76"/>
      <c r="B514" s="77"/>
      <c r="C514" s="78">
        <v>44404</v>
      </c>
      <c r="D514" s="78">
        <v>44445</v>
      </c>
      <c r="E514" s="78">
        <v>44461</v>
      </c>
      <c r="F514" s="78">
        <v>44494</v>
      </c>
      <c r="G514" s="78">
        <v>44524</v>
      </c>
      <c r="H514" s="78">
        <v>44553</v>
      </c>
      <c r="I514" s="78">
        <v>44585</v>
      </c>
      <c r="J514" s="78">
        <v>44616</v>
      </c>
      <c r="K514" s="78">
        <v>44663</v>
      </c>
      <c r="L514" s="78">
        <v>44672</v>
      </c>
      <c r="M514" s="78">
        <v>44708</v>
      </c>
      <c r="N514" s="78"/>
      <c r="O514" s="78"/>
      <c r="P514" s="79"/>
      <c r="Q514" s="80"/>
      <c r="R514" s="80"/>
      <c r="S514" s="80"/>
      <c r="T514" s="80"/>
      <c r="U514" s="81"/>
      <c r="W514" s="84"/>
      <c r="X514" s="84"/>
    </row>
    <row r="515" spans="1:24" x14ac:dyDescent="0.25">
      <c r="A515" s="76">
        <v>52</v>
      </c>
      <c r="B515" s="82" t="s">
        <v>46</v>
      </c>
      <c r="C515" s="79">
        <v>74009.649999999994</v>
      </c>
      <c r="D515" s="79">
        <v>107671.85</v>
      </c>
      <c r="E515" s="79">
        <v>119731.92</v>
      </c>
      <c r="F515" s="79">
        <v>109266.63</v>
      </c>
      <c r="G515" s="79">
        <v>113317.71</v>
      </c>
      <c r="H515" s="79">
        <v>130984.92</v>
      </c>
      <c r="I515" s="79">
        <v>134810.94</v>
      </c>
      <c r="J515" s="79">
        <v>129522.03</v>
      </c>
      <c r="K515" s="79">
        <v>117593.85</v>
      </c>
      <c r="L515" s="79">
        <v>119760.96000000001</v>
      </c>
      <c r="M515" s="79">
        <v>127311.36</v>
      </c>
      <c r="N515" s="79"/>
      <c r="O515" s="79"/>
      <c r="P515" s="79"/>
      <c r="Q515" s="80"/>
      <c r="R515" s="80"/>
      <c r="S515" s="80"/>
      <c r="T515" s="80"/>
      <c r="U515" s="83">
        <f>SUM(C515:S515)</f>
        <v>1283981.8200000003</v>
      </c>
    </row>
    <row r="516" spans="1:24" x14ac:dyDescent="0.25">
      <c r="A516" s="6"/>
      <c r="B516" s="55"/>
      <c r="C516" s="69">
        <v>44392</v>
      </c>
      <c r="D516" s="69">
        <v>44418</v>
      </c>
      <c r="E516" s="69">
        <v>44427</v>
      </c>
      <c r="F516" s="69">
        <v>44466</v>
      </c>
      <c r="G516" s="69">
        <v>44487</v>
      </c>
      <c r="H516" s="69">
        <v>44529</v>
      </c>
      <c r="I516" s="69">
        <v>44558</v>
      </c>
      <c r="J516" s="69">
        <v>44592</v>
      </c>
      <c r="K516" s="69">
        <v>44613</v>
      </c>
      <c r="L516" s="69">
        <v>44634</v>
      </c>
      <c r="M516" s="69">
        <v>44670</v>
      </c>
      <c r="N516" s="69">
        <v>44712</v>
      </c>
      <c r="O516" s="69"/>
      <c r="P516" s="69"/>
      <c r="Q516" s="70"/>
      <c r="R516" s="70"/>
      <c r="S516" s="70"/>
      <c r="T516" s="70"/>
      <c r="U516" s="71"/>
    </row>
    <row r="517" spans="1:24" x14ac:dyDescent="0.25">
      <c r="A517" s="6">
        <v>53</v>
      </c>
      <c r="B517" s="72" t="s">
        <v>47</v>
      </c>
      <c r="C517" s="73">
        <v>17514.75</v>
      </c>
      <c r="D517" s="73">
        <v>17079.150000000001</v>
      </c>
      <c r="E517" s="73">
        <v>24847.35</v>
      </c>
      <c r="F517" s="73">
        <v>19311.599999999999</v>
      </c>
      <c r="G517" s="73">
        <v>17623.650000000001</v>
      </c>
      <c r="H517" s="73">
        <v>18277.05</v>
      </c>
      <c r="I517" s="73">
        <v>21126.6</v>
      </c>
      <c r="J517" s="73">
        <v>21743.7</v>
      </c>
      <c r="K517" s="73">
        <v>20890.650000000001</v>
      </c>
      <c r="L517" s="73">
        <v>18966.75</v>
      </c>
      <c r="M517" s="73">
        <v>11227.59</v>
      </c>
      <c r="N517" s="73">
        <v>26523.200000000001</v>
      </c>
      <c r="O517" s="73"/>
      <c r="P517" s="73"/>
      <c r="Q517" s="74"/>
      <c r="R517" s="74"/>
      <c r="S517" s="74"/>
      <c r="T517" s="74"/>
      <c r="U517" s="75">
        <f>SUM(C517:S517)</f>
        <v>235132.04</v>
      </c>
    </row>
    <row r="518" spans="1:24" x14ac:dyDescent="0.25">
      <c r="A518" s="76"/>
      <c r="B518" s="77"/>
      <c r="C518" s="78">
        <v>44393</v>
      </c>
      <c r="D518" s="78">
        <v>44438</v>
      </c>
      <c r="E518" s="78">
        <v>44463</v>
      </c>
      <c r="F518" s="78">
        <v>44469</v>
      </c>
      <c r="G518" s="78">
        <v>44489</v>
      </c>
      <c r="H518" s="78">
        <v>44498</v>
      </c>
      <c r="I518" s="78">
        <v>44525</v>
      </c>
      <c r="J518" s="78">
        <v>44558</v>
      </c>
      <c r="K518" s="78">
        <v>44615</v>
      </c>
      <c r="L518" s="78">
        <v>44642</v>
      </c>
      <c r="M518" s="78">
        <v>44655</v>
      </c>
      <c r="N518" s="78">
        <v>44679</v>
      </c>
      <c r="O518" s="78">
        <v>44722</v>
      </c>
      <c r="P518" s="78"/>
      <c r="Q518" s="78"/>
      <c r="R518" s="80"/>
      <c r="S518" s="80"/>
      <c r="T518" s="80"/>
      <c r="U518" s="81"/>
    </row>
    <row r="519" spans="1:24" x14ac:dyDescent="0.25">
      <c r="A519" s="76">
        <v>54</v>
      </c>
      <c r="B519" s="82" t="s">
        <v>48</v>
      </c>
      <c r="C519" s="79">
        <v>115597.35</v>
      </c>
      <c r="D519" s="79">
        <v>127195.2</v>
      </c>
      <c r="E519" s="79">
        <v>112722.39</v>
      </c>
      <c r="F519" s="79">
        <v>271664.36</v>
      </c>
      <c r="G519" s="79">
        <v>211140.16</v>
      </c>
      <c r="H519" s="79">
        <v>192685.24</v>
      </c>
      <c r="I519" s="79">
        <v>199829.08</v>
      </c>
      <c r="J519" s="79">
        <v>230984.16</v>
      </c>
      <c r="K519" s="79">
        <v>239180.7</v>
      </c>
      <c r="L519" s="79">
        <v>157124.54999999999</v>
      </c>
      <c r="M519" s="79">
        <v>72672.600000000006</v>
      </c>
      <c r="N519" s="79">
        <v>250361.1</v>
      </c>
      <c r="O519" s="79">
        <v>283184.77</v>
      </c>
      <c r="P519" s="79"/>
      <c r="Q519" s="80"/>
      <c r="R519" s="80"/>
      <c r="S519" s="80"/>
      <c r="T519" s="80"/>
      <c r="U519" s="83">
        <f>SUM(C519:S519)</f>
        <v>2464341.66</v>
      </c>
    </row>
    <row r="520" spans="1:24" x14ac:dyDescent="0.25">
      <c r="A520" s="6"/>
      <c r="B520" s="55"/>
      <c r="C520" s="69">
        <v>44396</v>
      </c>
      <c r="D520" s="69">
        <v>44419</v>
      </c>
      <c r="E520" s="69">
        <v>44453</v>
      </c>
      <c r="F520" s="69">
        <v>44466</v>
      </c>
      <c r="G520" s="69">
        <v>44545</v>
      </c>
      <c r="H520" s="69"/>
      <c r="I520" s="69"/>
      <c r="J520" s="69"/>
      <c r="K520" s="69"/>
      <c r="L520" s="69"/>
      <c r="M520" s="69"/>
      <c r="N520" s="69"/>
      <c r="O520" s="69"/>
      <c r="P520" s="69"/>
      <c r="Q520" s="70"/>
      <c r="R520" s="70"/>
      <c r="S520" s="70"/>
      <c r="T520" s="70"/>
      <c r="U520" s="71"/>
    </row>
    <row r="521" spans="1:24" x14ac:dyDescent="0.25">
      <c r="A521" s="6">
        <v>55</v>
      </c>
      <c r="B521" s="72" t="s">
        <v>49</v>
      </c>
      <c r="C521" s="73">
        <v>55791.89</v>
      </c>
      <c r="D521" s="73">
        <v>81168.009999999995</v>
      </c>
      <c r="E521" s="73">
        <v>55199.81</v>
      </c>
      <c r="F521" s="73">
        <v>7884.75</v>
      </c>
      <c r="G521" s="73">
        <v>186289.18</v>
      </c>
      <c r="H521" s="73"/>
      <c r="I521" s="73"/>
      <c r="J521" s="73"/>
      <c r="K521" s="73"/>
      <c r="L521" s="73"/>
      <c r="M521" s="73"/>
      <c r="N521" s="73"/>
      <c r="O521" s="73"/>
      <c r="P521" s="73"/>
      <c r="Q521" s="74"/>
      <c r="R521" s="74"/>
      <c r="S521" s="74"/>
      <c r="T521" s="74"/>
      <c r="U521" s="75">
        <f>SUM(C521:S521)</f>
        <v>386333.64</v>
      </c>
    </row>
    <row r="522" spans="1:24" x14ac:dyDescent="0.25">
      <c r="A522" s="76"/>
      <c r="B522" s="77"/>
      <c r="C522" s="78">
        <v>44414</v>
      </c>
      <c r="D522" s="78">
        <v>44419</v>
      </c>
      <c r="E522" s="78">
        <v>44509</v>
      </c>
      <c r="F522" s="78">
        <v>44602</v>
      </c>
      <c r="G522" s="78">
        <v>44690</v>
      </c>
      <c r="H522" s="78"/>
      <c r="I522" s="78"/>
      <c r="J522" s="78"/>
      <c r="K522" s="78"/>
      <c r="L522" s="78"/>
      <c r="M522" s="78"/>
      <c r="N522" s="78"/>
      <c r="O522" s="79"/>
      <c r="P522" s="79"/>
      <c r="Q522" s="80"/>
      <c r="R522" s="80"/>
      <c r="S522" s="80"/>
      <c r="T522" s="80"/>
      <c r="U522" s="81"/>
    </row>
    <row r="523" spans="1:24" x14ac:dyDescent="0.25">
      <c r="A523" s="76">
        <v>56</v>
      </c>
      <c r="B523" s="82" t="s">
        <v>50</v>
      </c>
      <c r="C523" s="79">
        <v>17079.150000000001</v>
      </c>
      <c r="D523" s="79">
        <v>24847.35</v>
      </c>
      <c r="E523" s="79">
        <v>36935.25</v>
      </c>
      <c r="F523" s="79">
        <v>61147.35</v>
      </c>
      <c r="G523" s="79">
        <v>58570.05</v>
      </c>
      <c r="H523" s="79"/>
      <c r="I523" s="79"/>
      <c r="J523" s="79"/>
      <c r="K523" s="79"/>
      <c r="L523" s="79"/>
      <c r="M523" s="79"/>
      <c r="N523" s="79"/>
      <c r="O523" s="79"/>
      <c r="P523" s="79"/>
      <c r="Q523" s="80"/>
      <c r="R523" s="80"/>
      <c r="S523" s="80"/>
      <c r="T523" s="80"/>
      <c r="U523" s="83">
        <f>SUM(C523:S523)</f>
        <v>198579.15000000002</v>
      </c>
    </row>
    <row r="524" spans="1:24" x14ac:dyDescent="0.25">
      <c r="A524" s="6"/>
      <c r="B524" s="55"/>
      <c r="C524" s="69">
        <v>44404</v>
      </c>
      <c r="D524" s="69">
        <v>44419</v>
      </c>
      <c r="E524" s="69">
        <v>44454</v>
      </c>
      <c r="F524" s="69">
        <v>44483</v>
      </c>
      <c r="G524" s="69">
        <v>44511</v>
      </c>
      <c r="H524" s="69">
        <v>44568</v>
      </c>
      <c r="I524" s="69">
        <v>44578</v>
      </c>
      <c r="J524" s="69">
        <v>44608</v>
      </c>
      <c r="K524" s="69">
        <v>44631</v>
      </c>
      <c r="L524" s="69">
        <v>44664</v>
      </c>
      <c r="M524" s="69">
        <v>44697</v>
      </c>
      <c r="N524" s="69"/>
      <c r="O524" s="69"/>
      <c r="P524" s="69"/>
      <c r="Q524" s="70"/>
      <c r="R524" s="70"/>
      <c r="S524" s="70"/>
      <c r="T524" s="70"/>
      <c r="U524" s="71"/>
    </row>
    <row r="525" spans="1:24" x14ac:dyDescent="0.25">
      <c r="A525" s="6">
        <v>57</v>
      </c>
      <c r="B525" s="72" t="s">
        <v>51</v>
      </c>
      <c r="C525" s="73">
        <v>3415.83</v>
      </c>
      <c r="D525" s="73">
        <v>4969.47</v>
      </c>
      <c r="E525" s="73">
        <v>3862.32</v>
      </c>
      <c r="F525" s="73">
        <v>3524.73</v>
      </c>
      <c r="G525" s="73">
        <v>3655.41</v>
      </c>
      <c r="H525" s="73">
        <v>4225.32</v>
      </c>
      <c r="I525" s="73">
        <v>4348.74</v>
      </c>
      <c r="J525" s="73">
        <v>4178.13</v>
      </c>
      <c r="K525" s="73">
        <v>3793.35</v>
      </c>
      <c r="L525" s="73">
        <v>3742.53</v>
      </c>
      <c r="M525" s="73">
        <v>3978.48</v>
      </c>
      <c r="N525" s="73"/>
      <c r="O525" s="73"/>
      <c r="P525" s="73"/>
      <c r="Q525" s="74"/>
      <c r="R525" s="74"/>
      <c r="S525" s="74"/>
      <c r="T525" s="74"/>
      <c r="U525" s="75">
        <f>SUM(C525:S525)</f>
        <v>43694.310000000005</v>
      </c>
    </row>
    <row r="526" spans="1:24" x14ac:dyDescent="0.25">
      <c r="A526" s="76"/>
      <c r="B526" s="77"/>
      <c r="C526" s="78">
        <v>44420</v>
      </c>
      <c r="D526" s="78">
        <v>44453</v>
      </c>
      <c r="E526" s="78">
        <v>44467</v>
      </c>
      <c r="F526" s="78">
        <v>44500</v>
      </c>
      <c r="G526" s="78">
        <v>44529</v>
      </c>
      <c r="H526" s="78">
        <v>44560</v>
      </c>
      <c r="I526" s="78">
        <v>44572</v>
      </c>
      <c r="J526" s="78">
        <v>44617</v>
      </c>
      <c r="K526" s="78">
        <v>44641</v>
      </c>
      <c r="L526" s="78">
        <v>44678</v>
      </c>
      <c r="M526" s="78">
        <v>44722</v>
      </c>
      <c r="N526" s="78"/>
      <c r="O526" s="79"/>
      <c r="P526" s="79"/>
      <c r="Q526" s="80"/>
      <c r="R526" s="80"/>
      <c r="S526" s="80"/>
      <c r="T526" s="80"/>
      <c r="U526" s="81"/>
    </row>
    <row r="527" spans="1:24" x14ac:dyDescent="0.25">
      <c r="A527" s="76">
        <v>58</v>
      </c>
      <c r="B527" s="82" t="s">
        <v>52</v>
      </c>
      <c r="C527" s="79">
        <v>33019.69</v>
      </c>
      <c r="D527" s="79">
        <v>48038.21</v>
      </c>
      <c r="E527" s="79">
        <v>54072.480000000003</v>
      </c>
      <c r="F527" s="79">
        <v>49346.22</v>
      </c>
      <c r="G527" s="79">
        <v>51175.74</v>
      </c>
      <c r="H527" s="79">
        <v>58372.42</v>
      </c>
      <c r="I527" s="79">
        <v>782.06</v>
      </c>
      <c r="J527" s="79">
        <v>119376.18</v>
      </c>
      <c r="K527" s="79">
        <v>53106.9</v>
      </c>
      <c r="L527" s="79">
        <v>52395.42</v>
      </c>
      <c r="M527" s="79">
        <v>55698.720000000001</v>
      </c>
      <c r="N527" s="79"/>
      <c r="O527" s="79"/>
      <c r="P527" s="79"/>
      <c r="Q527" s="80"/>
      <c r="R527" s="80"/>
      <c r="S527" s="80"/>
      <c r="T527" s="80"/>
      <c r="U527" s="83">
        <f>SUM(C527:S527)</f>
        <v>575384.04</v>
      </c>
    </row>
    <row r="528" spans="1:24" x14ac:dyDescent="0.25">
      <c r="A528" s="6"/>
      <c r="B528" s="55"/>
      <c r="C528" s="69">
        <v>44417</v>
      </c>
      <c r="D528" s="69">
        <v>44448</v>
      </c>
      <c r="E528" s="69">
        <v>44476</v>
      </c>
      <c r="F528" s="69">
        <v>44511</v>
      </c>
      <c r="G528" s="69">
        <v>44540</v>
      </c>
      <c r="H528" s="69">
        <v>44571</v>
      </c>
      <c r="I528" s="69">
        <v>44602</v>
      </c>
      <c r="J528" s="69">
        <v>44637</v>
      </c>
      <c r="K528" s="69">
        <v>44658</v>
      </c>
      <c r="L528" s="69">
        <v>44690</v>
      </c>
      <c r="M528" s="69"/>
      <c r="N528" s="69"/>
      <c r="O528" s="69"/>
      <c r="P528" s="69"/>
      <c r="Q528" s="70"/>
      <c r="R528" s="70"/>
      <c r="S528" s="70"/>
      <c r="T528" s="70"/>
      <c r="U528" s="71"/>
    </row>
    <row r="529" spans="1:24" x14ac:dyDescent="0.25">
      <c r="A529" s="6">
        <v>59</v>
      </c>
      <c r="B529" s="72" t="s">
        <v>53</v>
      </c>
      <c r="C529" s="73">
        <v>215197.29</v>
      </c>
      <c r="D529" s="73">
        <v>313076.61</v>
      </c>
      <c r="E529" s="73">
        <v>243326.16</v>
      </c>
      <c r="F529" s="73">
        <v>222057.99</v>
      </c>
      <c r="G529" s="73">
        <v>230290.83</v>
      </c>
      <c r="H529" s="73">
        <v>266195.15999999997</v>
      </c>
      <c r="I529" s="73">
        <v>456617.7</v>
      </c>
      <c r="J529" s="73">
        <v>438703.65</v>
      </c>
      <c r="K529" s="73">
        <v>398301.75</v>
      </c>
      <c r="L529" s="73">
        <v>392965.65</v>
      </c>
      <c r="M529" s="73"/>
      <c r="N529" s="73"/>
      <c r="O529" s="73"/>
      <c r="P529" s="73"/>
      <c r="Q529" s="74"/>
      <c r="R529" s="74"/>
      <c r="S529" s="74"/>
      <c r="T529" s="74"/>
      <c r="U529" s="75">
        <f>SUM(C529:S529)</f>
        <v>3176732.79</v>
      </c>
    </row>
    <row r="530" spans="1:24" x14ac:dyDescent="0.25">
      <c r="A530" s="76"/>
      <c r="B530" s="77"/>
      <c r="C530" s="78">
        <v>44399</v>
      </c>
      <c r="D530" s="78">
        <v>44426</v>
      </c>
      <c r="E530" s="78">
        <v>44462</v>
      </c>
      <c r="F530" s="78">
        <v>11711</v>
      </c>
      <c r="G530" s="78">
        <v>44518</v>
      </c>
      <c r="H530" s="78">
        <v>44553</v>
      </c>
      <c r="I530" s="78">
        <v>44609</v>
      </c>
      <c r="J530" s="78">
        <v>44616</v>
      </c>
      <c r="K530" s="78">
        <v>44651</v>
      </c>
      <c r="L530" s="78">
        <v>44690</v>
      </c>
      <c r="M530" s="78">
        <v>44708</v>
      </c>
      <c r="N530" s="78"/>
      <c r="O530" s="78"/>
      <c r="P530" s="79"/>
      <c r="Q530" s="80"/>
      <c r="R530" s="80"/>
      <c r="S530" s="80"/>
      <c r="T530" s="80"/>
      <c r="U530" s="81"/>
      <c r="W530" s="84"/>
      <c r="X530" s="84"/>
    </row>
    <row r="531" spans="1:24" x14ac:dyDescent="0.25">
      <c r="A531" s="76">
        <v>60</v>
      </c>
      <c r="B531" s="82" t="s">
        <v>54</v>
      </c>
      <c r="C531" s="79">
        <v>215197.29</v>
      </c>
      <c r="D531" s="79">
        <v>313076.61</v>
      </c>
      <c r="E531" s="79">
        <v>243326.16</v>
      </c>
      <c r="F531" s="79">
        <v>222057.99</v>
      </c>
      <c r="G531" s="79">
        <v>230290.83</v>
      </c>
      <c r="H531" s="79">
        <v>266195.15999999997</v>
      </c>
      <c r="I531" s="79">
        <v>273970.62</v>
      </c>
      <c r="J531" s="79">
        <v>263222.19</v>
      </c>
      <c r="K531" s="79">
        <v>238981.05</v>
      </c>
      <c r="L531" s="79">
        <v>235779.39</v>
      </c>
      <c r="M531" s="79">
        <v>250644.24</v>
      </c>
      <c r="N531" s="79"/>
      <c r="O531" s="79"/>
      <c r="P531" s="79"/>
      <c r="Q531" s="80"/>
      <c r="R531" s="80"/>
      <c r="S531" s="80"/>
      <c r="T531" s="80"/>
      <c r="U531" s="83">
        <f>SUM(C531:S531)</f>
        <v>2752741.5300000003</v>
      </c>
    </row>
    <row r="532" spans="1:24" x14ac:dyDescent="0.25">
      <c r="A532" s="6"/>
      <c r="B532" s="55"/>
      <c r="C532" s="69">
        <v>44397</v>
      </c>
      <c r="D532" s="69">
        <v>44426</v>
      </c>
      <c r="E532" s="69">
        <v>44453</v>
      </c>
      <c r="F532" s="69">
        <v>44487</v>
      </c>
      <c r="G532" s="69">
        <v>44517</v>
      </c>
      <c r="H532" s="69">
        <v>44544</v>
      </c>
      <c r="I532" s="69">
        <v>44579</v>
      </c>
      <c r="J532" s="69">
        <v>44615</v>
      </c>
      <c r="K532" s="69">
        <v>44629</v>
      </c>
      <c r="L532" s="69">
        <v>44669</v>
      </c>
      <c r="M532" s="69">
        <v>44697</v>
      </c>
      <c r="N532" s="69"/>
      <c r="O532" s="69"/>
      <c r="P532" s="69"/>
      <c r="Q532" s="70"/>
      <c r="R532" s="70"/>
      <c r="S532" s="70"/>
      <c r="T532" s="70"/>
      <c r="U532" s="71"/>
    </row>
    <row r="533" spans="1:24" x14ac:dyDescent="0.25">
      <c r="A533" s="6">
        <v>61</v>
      </c>
      <c r="B533" s="72" t="s">
        <v>55</v>
      </c>
      <c r="C533" s="73">
        <v>12524.71</v>
      </c>
      <c r="D533" s="73">
        <v>18221.39</v>
      </c>
      <c r="E533" s="73">
        <v>14161.84</v>
      </c>
      <c r="F533" s="73">
        <v>12924.01</v>
      </c>
      <c r="G533" s="73">
        <v>13403.17</v>
      </c>
      <c r="H533" s="73">
        <v>15492.84</v>
      </c>
      <c r="I533" s="73">
        <v>15945.38</v>
      </c>
      <c r="J533" s="73">
        <v>15319.81</v>
      </c>
      <c r="K533" s="73">
        <v>13908.95</v>
      </c>
      <c r="L533" s="73">
        <v>13722.61</v>
      </c>
      <c r="M533" s="73">
        <v>14587.76</v>
      </c>
      <c r="N533" s="73"/>
      <c r="O533" s="73"/>
      <c r="P533" s="73"/>
      <c r="Q533" s="74"/>
      <c r="R533" s="74"/>
      <c r="S533" s="74"/>
      <c r="T533" s="74"/>
      <c r="U533" s="75">
        <f>SUM(C533:S533)</f>
        <v>160212.47000000003</v>
      </c>
    </row>
    <row r="534" spans="1:24" x14ac:dyDescent="0.25">
      <c r="A534" s="76"/>
      <c r="B534" s="77"/>
      <c r="C534" s="78">
        <v>44400</v>
      </c>
      <c r="D534" s="78">
        <v>44426</v>
      </c>
      <c r="E534" s="78">
        <v>44461</v>
      </c>
      <c r="F534" s="78">
        <v>44489</v>
      </c>
      <c r="G534" s="78">
        <v>44524</v>
      </c>
      <c r="H534" s="78">
        <v>44551</v>
      </c>
      <c r="I534" s="78">
        <v>44614</v>
      </c>
      <c r="J534" s="78">
        <v>44615</v>
      </c>
      <c r="K534" s="78">
        <v>44642</v>
      </c>
      <c r="L534" s="78">
        <v>1974</v>
      </c>
      <c r="M534" s="78">
        <v>44700</v>
      </c>
      <c r="N534" s="78"/>
      <c r="O534" s="78"/>
      <c r="P534" s="78"/>
      <c r="Q534" s="78"/>
      <c r="R534" s="80"/>
      <c r="S534" s="80"/>
      <c r="T534" s="80"/>
      <c r="U534" s="81"/>
    </row>
    <row r="535" spans="1:24" x14ac:dyDescent="0.25">
      <c r="A535" s="76">
        <v>62</v>
      </c>
      <c r="B535" s="82" t="s">
        <v>56</v>
      </c>
      <c r="C535" s="79">
        <v>44405.79</v>
      </c>
      <c r="D535" s="79">
        <v>64603.11</v>
      </c>
      <c r="E535" s="79">
        <v>50210.16</v>
      </c>
      <c r="F535" s="79">
        <v>45821.49</v>
      </c>
      <c r="G535" s="79">
        <v>47520.33</v>
      </c>
      <c r="H535" s="79">
        <v>54929.16</v>
      </c>
      <c r="I535" s="79">
        <v>54315.69</v>
      </c>
      <c r="J535" s="79">
        <v>56533.62</v>
      </c>
      <c r="K535" s="79">
        <v>49313.55</v>
      </c>
      <c r="L535" s="79">
        <v>48652.89</v>
      </c>
      <c r="M535" s="79">
        <v>51720.24</v>
      </c>
      <c r="N535" s="79"/>
      <c r="O535" s="79"/>
      <c r="P535" s="79"/>
      <c r="Q535" s="80"/>
      <c r="R535" s="80"/>
      <c r="S535" s="80"/>
      <c r="T535" s="80"/>
      <c r="U535" s="83">
        <f>SUM(C535:S535)</f>
        <v>568026.03</v>
      </c>
    </row>
    <row r="536" spans="1:24" x14ac:dyDescent="0.25">
      <c r="A536" s="6"/>
      <c r="B536" s="55"/>
      <c r="C536" s="69">
        <v>44400</v>
      </c>
      <c r="D536" s="69">
        <v>44428</v>
      </c>
      <c r="E536" s="69">
        <v>44495</v>
      </c>
      <c r="F536" s="69">
        <v>44519</v>
      </c>
      <c r="G536" s="69">
        <v>44589</v>
      </c>
      <c r="H536" s="69">
        <v>44651</v>
      </c>
      <c r="I536" s="69">
        <v>44678</v>
      </c>
      <c r="J536" s="69">
        <v>44712</v>
      </c>
      <c r="K536" s="69"/>
      <c r="L536" s="69"/>
      <c r="M536" s="69"/>
      <c r="N536" s="69"/>
      <c r="O536" s="69"/>
      <c r="P536" s="69"/>
      <c r="Q536" s="70"/>
      <c r="R536" s="70"/>
      <c r="S536" s="70"/>
      <c r="T536" s="70"/>
      <c r="U536" s="71"/>
    </row>
    <row r="537" spans="1:24" x14ac:dyDescent="0.25">
      <c r="A537" s="6">
        <v>63</v>
      </c>
      <c r="B537" s="72" t="s">
        <v>57</v>
      </c>
      <c r="C537" s="73">
        <v>17079.150000000001</v>
      </c>
      <c r="D537" s="73">
        <v>24847.35</v>
      </c>
      <c r="E537" s="73">
        <v>49247</v>
      </c>
      <c r="F537" s="73">
        <v>24369.4</v>
      </c>
      <c r="G537" s="73">
        <v>57160.4</v>
      </c>
      <c r="H537" s="73">
        <v>53143.199999999997</v>
      </c>
      <c r="I537" s="73">
        <v>24950.2</v>
      </c>
      <c r="J537" s="73">
        <v>26523.200000000001</v>
      </c>
      <c r="K537" s="73"/>
      <c r="L537" s="73"/>
      <c r="M537" s="73"/>
      <c r="N537" s="73"/>
      <c r="O537" s="73"/>
      <c r="P537" s="73"/>
      <c r="Q537" s="74"/>
      <c r="R537" s="74"/>
      <c r="S537" s="74"/>
      <c r="T537" s="74"/>
      <c r="U537" s="75">
        <f>SUM(C537:S537)</f>
        <v>277319.90000000002</v>
      </c>
    </row>
    <row r="538" spans="1:24" x14ac:dyDescent="0.25">
      <c r="A538" s="76"/>
      <c r="B538" s="77"/>
      <c r="C538" s="78">
        <v>44406</v>
      </c>
      <c r="D538" s="78">
        <v>44453</v>
      </c>
      <c r="E538" s="78">
        <v>44546</v>
      </c>
      <c r="F538" s="78">
        <v>44700</v>
      </c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80"/>
      <c r="R538" s="80"/>
      <c r="S538" s="80"/>
      <c r="T538" s="80"/>
      <c r="U538" s="81"/>
    </row>
    <row r="539" spans="1:24" x14ac:dyDescent="0.25">
      <c r="A539" s="76">
        <v>64</v>
      </c>
      <c r="B539" s="82" t="s">
        <v>58</v>
      </c>
      <c r="C539" s="79">
        <v>59962.76</v>
      </c>
      <c r="D539" s="79">
        <v>76542.179999999993</v>
      </c>
      <c r="E539" s="79">
        <v>98847.32</v>
      </c>
      <c r="F539" s="79">
        <v>173690.66</v>
      </c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80"/>
      <c r="R539" s="80"/>
      <c r="S539" s="80"/>
      <c r="T539" s="80"/>
      <c r="U539" s="83">
        <f>SUM(C539:S539)</f>
        <v>409042.92000000004</v>
      </c>
    </row>
    <row r="540" spans="1:24" x14ac:dyDescent="0.25">
      <c r="A540" s="6"/>
      <c r="B540" s="55"/>
      <c r="C540" s="69">
        <v>44517</v>
      </c>
      <c r="D540" s="69">
        <v>44551</v>
      </c>
      <c r="E540" s="69">
        <v>44585</v>
      </c>
      <c r="F540" s="69">
        <v>44613</v>
      </c>
      <c r="G540" s="69">
        <v>44642</v>
      </c>
      <c r="H540" s="69">
        <v>44679</v>
      </c>
      <c r="I540" s="69">
        <v>44704</v>
      </c>
      <c r="J540" s="69"/>
      <c r="K540" s="69"/>
      <c r="L540" s="69"/>
      <c r="M540" s="69"/>
      <c r="N540" s="69"/>
      <c r="O540" s="69"/>
      <c r="P540" s="69"/>
      <c r="Q540" s="70"/>
      <c r="R540" s="70"/>
      <c r="S540" s="70"/>
      <c r="T540" s="70"/>
      <c r="U540" s="71"/>
    </row>
    <row r="541" spans="1:24" x14ac:dyDescent="0.25">
      <c r="A541" s="6">
        <v>65</v>
      </c>
      <c r="B541" s="72" t="s">
        <v>452</v>
      </c>
      <c r="C541" s="73">
        <v>47520.33</v>
      </c>
      <c r="D541" s="73">
        <v>54929.16</v>
      </c>
      <c r="E541" s="73">
        <v>56533.62</v>
      </c>
      <c r="F541" s="73">
        <v>54315.69</v>
      </c>
      <c r="G541" s="73">
        <v>49313.55</v>
      </c>
      <c r="H541" s="73">
        <v>56137.95</v>
      </c>
      <c r="I541" s="73">
        <v>59677.2</v>
      </c>
      <c r="J541" s="73"/>
      <c r="K541" s="73"/>
      <c r="L541" s="73"/>
      <c r="M541" s="73"/>
      <c r="N541" s="73"/>
      <c r="O541" s="73"/>
      <c r="P541" s="73"/>
      <c r="Q541" s="74"/>
      <c r="R541" s="74"/>
      <c r="S541" s="74"/>
      <c r="T541" s="74"/>
      <c r="U541" s="75">
        <f>SUM(C541:S541)</f>
        <v>378427.50000000006</v>
      </c>
    </row>
    <row r="542" spans="1:24" x14ac:dyDescent="0.25">
      <c r="A542" s="76"/>
      <c r="B542" s="77"/>
      <c r="C542" s="78">
        <v>44392</v>
      </c>
      <c r="D542" s="78">
        <v>44439</v>
      </c>
      <c r="E542" s="78">
        <v>44469</v>
      </c>
      <c r="F542" s="78">
        <v>44495</v>
      </c>
      <c r="G542" s="78">
        <v>44526</v>
      </c>
      <c r="H542" s="78">
        <v>44553</v>
      </c>
      <c r="I542" s="78">
        <v>44608</v>
      </c>
      <c r="J542" s="78">
        <v>44615</v>
      </c>
      <c r="K542" s="78">
        <v>44638</v>
      </c>
      <c r="L542" s="78">
        <v>44692</v>
      </c>
      <c r="M542" s="78">
        <v>44725</v>
      </c>
      <c r="N542" s="78"/>
      <c r="O542" s="78"/>
      <c r="P542" s="78"/>
      <c r="Q542" s="78"/>
      <c r="R542" s="80"/>
      <c r="S542" s="80"/>
      <c r="T542" s="80"/>
      <c r="U542" s="81"/>
    </row>
    <row r="543" spans="1:24" x14ac:dyDescent="0.25">
      <c r="A543" s="76">
        <v>66</v>
      </c>
      <c r="B543" s="82" t="s">
        <v>59</v>
      </c>
      <c r="C543" s="79">
        <v>17514.75</v>
      </c>
      <c r="D543" s="79">
        <v>17079.150000000001</v>
      </c>
      <c r="E543" s="79">
        <v>24847.35</v>
      </c>
      <c r="F543" s="79">
        <v>19311.599999999999</v>
      </c>
      <c r="G543" s="79">
        <v>35900.699999999997</v>
      </c>
      <c r="H543" s="79">
        <v>21126.6</v>
      </c>
      <c r="I543" s="79">
        <v>21743.7</v>
      </c>
      <c r="J543" s="79">
        <v>20890.650000000001</v>
      </c>
      <c r="K543" s="79">
        <v>18966.75</v>
      </c>
      <c r="L543" s="79">
        <v>18712.650000000001</v>
      </c>
      <c r="M543" s="79">
        <v>19892.400000000001</v>
      </c>
      <c r="N543" s="79"/>
      <c r="O543" s="79"/>
      <c r="P543" s="79"/>
      <c r="Q543" s="80"/>
      <c r="R543" s="80"/>
      <c r="S543" s="80"/>
      <c r="T543" s="80"/>
      <c r="U543" s="83">
        <f>SUM(C543:S543)</f>
        <v>235986.3</v>
      </c>
    </row>
    <row r="544" spans="1:24" x14ac:dyDescent="0.25">
      <c r="A544" s="6"/>
      <c r="B544" s="55"/>
      <c r="C544" s="69">
        <v>44393</v>
      </c>
      <c r="D544" s="69">
        <v>44431</v>
      </c>
      <c r="E544" s="69">
        <v>44454</v>
      </c>
      <c r="F544" s="69">
        <v>44482</v>
      </c>
      <c r="G544" s="69">
        <v>44512</v>
      </c>
      <c r="H544" s="69">
        <v>44545</v>
      </c>
      <c r="I544" s="69">
        <v>44609</v>
      </c>
      <c r="J544" s="69">
        <v>44610</v>
      </c>
      <c r="K544" s="69">
        <v>44630</v>
      </c>
      <c r="L544" s="69">
        <v>44670</v>
      </c>
      <c r="M544" s="69">
        <v>44707</v>
      </c>
      <c r="N544" s="69">
        <v>44726</v>
      </c>
      <c r="O544" s="69"/>
      <c r="P544" s="69"/>
      <c r="Q544" s="70"/>
      <c r="R544" s="70"/>
      <c r="S544" s="70"/>
      <c r="T544" s="70"/>
      <c r="U544" s="71"/>
    </row>
    <row r="545" spans="1:24" x14ac:dyDescent="0.25">
      <c r="A545" s="6">
        <v>67</v>
      </c>
      <c r="B545" s="72" t="s">
        <v>435</v>
      </c>
      <c r="C545" s="73">
        <v>10247.49</v>
      </c>
      <c r="D545" s="73">
        <v>24847.35</v>
      </c>
      <c r="E545" s="73">
        <v>19311.599999999999</v>
      </c>
      <c r="F545" s="73">
        <v>17623.650000000001</v>
      </c>
      <c r="G545" s="73">
        <v>18277.05</v>
      </c>
      <c r="H545" s="73">
        <v>21126.6</v>
      </c>
      <c r="I545" s="73">
        <v>20890.650000000001</v>
      </c>
      <c r="J545" s="73">
        <v>21743.7</v>
      </c>
      <c r="K545" s="73">
        <v>18966.75</v>
      </c>
      <c r="L545" s="73">
        <v>18712.650000000001</v>
      </c>
      <c r="M545" s="73">
        <v>19892.400000000001</v>
      </c>
      <c r="N545" s="73">
        <v>20055.75</v>
      </c>
      <c r="O545" s="73"/>
      <c r="P545" s="73"/>
      <c r="Q545" s="74"/>
      <c r="R545" s="74"/>
      <c r="S545" s="74"/>
      <c r="T545" s="74"/>
      <c r="U545" s="75">
        <f>SUM(C545:T545)</f>
        <v>231695.63999999998</v>
      </c>
    </row>
    <row r="546" spans="1:24" x14ac:dyDescent="0.25">
      <c r="A546" s="76"/>
      <c r="B546" s="77"/>
      <c r="C546" s="78">
        <v>44403</v>
      </c>
      <c r="D546" s="78">
        <v>44428</v>
      </c>
      <c r="E546" s="78">
        <v>44461</v>
      </c>
      <c r="F546" s="78">
        <v>44491</v>
      </c>
      <c r="G546" s="78">
        <v>44519</v>
      </c>
      <c r="H546" s="78">
        <v>44573</v>
      </c>
      <c r="I546" s="78">
        <v>44595</v>
      </c>
      <c r="J546" s="78">
        <v>44613</v>
      </c>
      <c r="K546" s="78">
        <v>44634</v>
      </c>
      <c r="L546" s="78">
        <v>44685</v>
      </c>
      <c r="M546" s="78">
        <v>44711</v>
      </c>
      <c r="N546" s="78"/>
      <c r="O546" s="78"/>
      <c r="P546" s="79"/>
      <c r="Q546" s="80"/>
      <c r="R546" s="80"/>
      <c r="S546" s="80"/>
      <c r="T546" s="80"/>
      <c r="U546" s="81"/>
      <c r="W546" s="84"/>
      <c r="X546" s="84"/>
    </row>
    <row r="547" spans="1:24" x14ac:dyDescent="0.25">
      <c r="A547" s="76">
        <v>68</v>
      </c>
      <c r="B547" s="82" t="s">
        <v>61</v>
      </c>
      <c r="C547" s="79">
        <v>6831.66</v>
      </c>
      <c r="D547" s="79">
        <v>9938.94</v>
      </c>
      <c r="E547" s="79">
        <v>6437.2</v>
      </c>
      <c r="F547" s="79">
        <v>5874.55</v>
      </c>
      <c r="G547" s="79">
        <v>7310.82</v>
      </c>
      <c r="H547" s="79">
        <v>8450.64</v>
      </c>
      <c r="I547" s="79">
        <v>8697.48</v>
      </c>
      <c r="J547" s="79">
        <v>8356.26</v>
      </c>
      <c r="K547" s="79">
        <v>5057.8</v>
      </c>
      <c r="L547" s="79">
        <v>6237.55</v>
      </c>
      <c r="M547" s="79">
        <v>6630.8</v>
      </c>
      <c r="N547" s="79"/>
      <c r="O547" s="79"/>
      <c r="P547" s="79"/>
      <c r="Q547" s="80"/>
      <c r="R547" s="80"/>
      <c r="S547" s="80"/>
      <c r="T547" s="80"/>
      <c r="U547" s="83">
        <f>SUM(C547:S547)</f>
        <v>79823.7</v>
      </c>
    </row>
    <row r="548" spans="1:24" x14ac:dyDescent="0.25">
      <c r="A548" s="6"/>
      <c r="B548" s="55"/>
      <c r="C548" s="69">
        <v>44400</v>
      </c>
      <c r="D548" s="69">
        <v>44426</v>
      </c>
      <c r="E548" s="69">
        <v>44459</v>
      </c>
      <c r="F548" s="69">
        <v>44491</v>
      </c>
      <c r="G548" s="69">
        <v>44526</v>
      </c>
      <c r="H548" s="69">
        <v>44547</v>
      </c>
      <c r="I548" s="69">
        <v>44582</v>
      </c>
      <c r="J548" s="69">
        <v>44617</v>
      </c>
      <c r="K548" s="69">
        <v>44636</v>
      </c>
      <c r="L548" s="69">
        <v>44671</v>
      </c>
      <c r="M548" s="69">
        <v>44701</v>
      </c>
      <c r="N548" s="69"/>
      <c r="O548" s="69"/>
      <c r="P548" s="69"/>
      <c r="Q548" s="70"/>
      <c r="R548" s="70"/>
      <c r="S548" s="70"/>
      <c r="T548" s="70"/>
      <c r="U548" s="71"/>
    </row>
    <row r="549" spans="1:24" x14ac:dyDescent="0.25">
      <c r="A549" s="6">
        <v>69</v>
      </c>
      <c r="B549" s="72" t="s">
        <v>62</v>
      </c>
      <c r="C549" s="73">
        <v>3415.83</v>
      </c>
      <c r="D549" s="73">
        <v>4969.47</v>
      </c>
      <c r="E549" s="73">
        <v>3862.32</v>
      </c>
      <c r="F549" s="73">
        <v>3524.73</v>
      </c>
      <c r="G549" s="73">
        <v>3655.41</v>
      </c>
      <c r="H549" s="73">
        <v>4225.32</v>
      </c>
      <c r="I549" s="73">
        <v>4348.74</v>
      </c>
      <c r="J549" s="73">
        <v>4178.13</v>
      </c>
      <c r="K549" s="73">
        <v>3793.35</v>
      </c>
      <c r="L549" s="73">
        <v>2495.02</v>
      </c>
      <c r="M549" s="73">
        <v>2652.32</v>
      </c>
      <c r="N549" s="73"/>
      <c r="O549" s="73"/>
      <c r="P549" s="73"/>
      <c r="Q549" s="74"/>
      <c r="R549" s="74"/>
      <c r="S549" s="74"/>
      <c r="T549" s="74"/>
      <c r="U549" s="75">
        <f>SUM(C549:S549)</f>
        <v>41120.639999999999</v>
      </c>
    </row>
    <row r="550" spans="1:24" x14ac:dyDescent="0.25">
      <c r="A550" s="76"/>
      <c r="B550" s="77"/>
      <c r="C550" s="78">
        <v>44426</v>
      </c>
      <c r="D550" s="78">
        <v>44469</v>
      </c>
      <c r="E550" s="78">
        <v>44508</v>
      </c>
      <c r="F550" s="78">
        <v>44516</v>
      </c>
      <c r="G550" s="78">
        <v>44572</v>
      </c>
      <c r="H550" s="78">
        <v>44615</v>
      </c>
      <c r="I550" s="78">
        <v>44706</v>
      </c>
      <c r="J550" s="78">
        <v>44712</v>
      </c>
      <c r="K550" s="78"/>
      <c r="L550" s="78"/>
      <c r="M550" s="78"/>
      <c r="N550" s="78"/>
      <c r="O550" s="78"/>
      <c r="P550" s="78"/>
      <c r="Q550" s="80"/>
      <c r="R550" s="80"/>
      <c r="S550" s="80"/>
      <c r="T550" s="80"/>
      <c r="U550" s="81"/>
    </row>
    <row r="551" spans="1:24" x14ac:dyDescent="0.25">
      <c r="A551" s="76">
        <v>70</v>
      </c>
      <c r="B551" s="82" t="s">
        <v>63</v>
      </c>
      <c r="C551" s="79">
        <v>16770.599999999999</v>
      </c>
      <c r="D551" s="79">
        <v>7724.64</v>
      </c>
      <c r="E551" s="79">
        <v>6976.86</v>
      </c>
      <c r="F551" s="79">
        <v>7383.42</v>
      </c>
      <c r="G551" s="79">
        <v>7552.82</v>
      </c>
      <c r="H551" s="79">
        <v>9595.2999999999993</v>
      </c>
      <c r="I551" s="79">
        <v>23428.02</v>
      </c>
      <c r="J551" s="79">
        <v>7956.96</v>
      </c>
      <c r="K551" s="79"/>
      <c r="L551" s="79"/>
      <c r="M551" s="79"/>
      <c r="N551" s="79"/>
      <c r="O551" s="79"/>
      <c r="P551" s="79"/>
      <c r="Q551" s="80"/>
      <c r="R551" s="80"/>
      <c r="S551" s="80"/>
      <c r="T551" s="80"/>
      <c r="U551" s="83">
        <f>SUM(C551:S551)</f>
        <v>87388.62000000001</v>
      </c>
    </row>
    <row r="552" spans="1:24" x14ac:dyDescent="0.25">
      <c r="A552" s="6"/>
      <c r="B552" s="55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70"/>
      <c r="R552" s="70"/>
      <c r="S552" s="70"/>
      <c r="T552" s="70"/>
      <c r="U552" s="71"/>
    </row>
    <row r="553" spans="1:24" x14ac:dyDescent="0.25">
      <c r="A553" s="6">
        <v>71</v>
      </c>
      <c r="B553" s="72" t="s">
        <v>64</v>
      </c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4"/>
      <c r="R553" s="74"/>
      <c r="S553" s="74"/>
      <c r="T553" s="74"/>
      <c r="U553" s="75">
        <f>SUM(C553:S553)</f>
        <v>0</v>
      </c>
    </row>
    <row r="554" spans="1:24" x14ac:dyDescent="0.25">
      <c r="A554" s="76"/>
      <c r="B554" s="77"/>
      <c r="C554" s="78">
        <v>44421</v>
      </c>
      <c r="D554" s="78">
        <v>44431</v>
      </c>
      <c r="E554" s="78">
        <v>2479</v>
      </c>
      <c r="F554" s="78">
        <v>44495</v>
      </c>
      <c r="G554" s="78">
        <v>44525</v>
      </c>
      <c r="H554" s="78">
        <v>44558</v>
      </c>
      <c r="I554" s="78">
        <v>44586</v>
      </c>
      <c r="J554" s="78">
        <v>44624</v>
      </c>
      <c r="K554" s="78">
        <v>44651</v>
      </c>
      <c r="L554" s="78">
        <v>44678</v>
      </c>
      <c r="M554" s="78">
        <v>44711</v>
      </c>
      <c r="N554" s="78"/>
      <c r="O554" s="79"/>
      <c r="P554" s="79"/>
      <c r="Q554" s="80"/>
      <c r="R554" s="80"/>
      <c r="S554" s="80"/>
      <c r="T554" s="80"/>
      <c r="U554" s="81"/>
    </row>
    <row r="555" spans="1:24" x14ac:dyDescent="0.25">
      <c r="A555" s="76">
        <v>72</v>
      </c>
      <c r="B555" s="82" t="s">
        <v>65</v>
      </c>
      <c r="C555" s="79">
        <v>5693.05</v>
      </c>
      <c r="D555" s="79">
        <v>8282.4500000000007</v>
      </c>
      <c r="E555" s="79">
        <v>6437.2</v>
      </c>
      <c r="F555" s="79">
        <v>7049.46</v>
      </c>
      <c r="G555" s="79">
        <v>7310.82</v>
      </c>
      <c r="H555" s="79">
        <v>8450.64</v>
      </c>
      <c r="I555" s="79">
        <v>8697.48</v>
      </c>
      <c r="J555" s="79">
        <v>8356.26</v>
      </c>
      <c r="K555" s="79">
        <v>6322.25</v>
      </c>
      <c r="L555" s="79">
        <v>6237.55</v>
      </c>
      <c r="M555" s="79">
        <v>6630.8</v>
      </c>
      <c r="N555" s="79"/>
      <c r="O555" s="79"/>
      <c r="P555" s="79"/>
      <c r="Q555" s="80"/>
      <c r="R555" s="80"/>
      <c r="S555" s="80"/>
      <c r="T555" s="80"/>
      <c r="U555" s="83">
        <f>SUM(C555:S555)</f>
        <v>79467.959999999992</v>
      </c>
    </row>
    <row r="556" spans="1:24" x14ac:dyDescent="0.25">
      <c r="A556" s="6"/>
      <c r="B556" s="55"/>
      <c r="C556" s="69">
        <v>44518</v>
      </c>
      <c r="D556" s="69">
        <v>44607</v>
      </c>
      <c r="E556" s="69">
        <v>44649</v>
      </c>
      <c r="F556" s="69">
        <v>44664</v>
      </c>
      <c r="G556" s="69">
        <v>44704</v>
      </c>
      <c r="H556" s="69"/>
      <c r="I556" s="69"/>
      <c r="J556" s="69"/>
      <c r="K556" s="69"/>
      <c r="L556" s="69"/>
      <c r="M556" s="69"/>
      <c r="N556" s="69"/>
      <c r="O556" s="69"/>
      <c r="P556" s="69"/>
      <c r="Q556" s="70"/>
      <c r="R556" s="70"/>
      <c r="S556" s="70"/>
      <c r="T556" s="70"/>
      <c r="U556" s="71"/>
    </row>
    <row r="557" spans="1:24" x14ac:dyDescent="0.25">
      <c r="A557" s="6">
        <v>73</v>
      </c>
      <c r="B557" s="72" t="s">
        <v>533</v>
      </c>
      <c r="C557" s="73">
        <v>201000</v>
      </c>
      <c r="D557" s="73">
        <v>408240</v>
      </c>
      <c r="E557" s="73">
        <v>408805.2</v>
      </c>
      <c r="F557" s="73">
        <v>415234.8</v>
      </c>
      <c r="G557" s="73">
        <v>415800</v>
      </c>
      <c r="H557" s="73"/>
      <c r="I557" s="73"/>
      <c r="J557" s="73"/>
      <c r="K557" s="73"/>
      <c r="L557" s="73"/>
      <c r="M557" s="73"/>
      <c r="N557" s="73"/>
      <c r="O557" s="73"/>
      <c r="P557" s="73"/>
      <c r="Q557" s="74"/>
      <c r="R557" s="74"/>
      <c r="S557" s="74"/>
      <c r="T557" s="74"/>
      <c r="U557" s="75">
        <f>SUM(C557:S557)</f>
        <v>1849080</v>
      </c>
    </row>
    <row r="558" spans="1:24" x14ac:dyDescent="0.25">
      <c r="A558" s="76"/>
      <c r="B558" s="77"/>
      <c r="C558" s="78">
        <v>44393</v>
      </c>
      <c r="D558" s="78">
        <v>44419</v>
      </c>
      <c r="E558" s="78">
        <v>44453</v>
      </c>
      <c r="F558" s="78">
        <v>44483</v>
      </c>
      <c r="G558" s="78">
        <v>44511</v>
      </c>
      <c r="H558" s="78">
        <v>44543</v>
      </c>
      <c r="I558" s="78">
        <v>44578</v>
      </c>
      <c r="J558" s="78">
        <v>44608</v>
      </c>
      <c r="K558" s="78">
        <v>44631</v>
      </c>
      <c r="L558" s="78">
        <v>44669</v>
      </c>
      <c r="M558" s="78">
        <v>44698</v>
      </c>
      <c r="N558" s="78"/>
      <c r="O558" s="78"/>
      <c r="P558" s="79"/>
      <c r="Q558" s="80"/>
      <c r="R558" s="80"/>
      <c r="S558" s="80"/>
      <c r="T558" s="80"/>
      <c r="U558" s="81"/>
      <c r="W558" s="84"/>
      <c r="X558" s="84"/>
    </row>
    <row r="559" spans="1:24" x14ac:dyDescent="0.25">
      <c r="A559" s="76">
        <v>74</v>
      </c>
      <c r="B559" s="82" t="s">
        <v>66</v>
      </c>
      <c r="C559" s="79">
        <v>29603.86</v>
      </c>
      <c r="D559" s="79">
        <v>43068.74</v>
      </c>
      <c r="E559" s="79">
        <v>25748.799999999999</v>
      </c>
      <c r="F559" s="79">
        <v>30547.66</v>
      </c>
      <c r="G559" s="79">
        <v>31680.22</v>
      </c>
      <c r="H559" s="79">
        <v>36619.440000000002</v>
      </c>
      <c r="I559" s="79">
        <v>37689.08</v>
      </c>
      <c r="J559" s="79">
        <v>36210.46</v>
      </c>
      <c r="K559" s="79">
        <v>32875.699999999997</v>
      </c>
      <c r="L559" s="79">
        <v>24950.2</v>
      </c>
      <c r="M559" s="79">
        <v>26523.200000000001</v>
      </c>
      <c r="N559" s="79"/>
      <c r="O559" s="79"/>
      <c r="P559" s="79"/>
      <c r="Q559" s="80"/>
      <c r="R559" s="80"/>
      <c r="S559" s="80"/>
      <c r="T559" s="80"/>
      <c r="U559" s="83">
        <f>SUM(C559:S559)</f>
        <v>355517.3600000001</v>
      </c>
    </row>
    <row r="560" spans="1:24" x14ac:dyDescent="0.25">
      <c r="A560" s="6"/>
      <c r="B560" s="55"/>
      <c r="C560" s="69">
        <v>44400</v>
      </c>
      <c r="D560" s="69">
        <v>44428</v>
      </c>
      <c r="E560" s="69">
        <v>44463</v>
      </c>
      <c r="F560" s="69">
        <v>44495</v>
      </c>
      <c r="G560" s="69">
        <v>44519</v>
      </c>
      <c r="H560" s="69">
        <v>44553</v>
      </c>
      <c r="I560" s="69">
        <v>44589</v>
      </c>
      <c r="J560" s="69">
        <v>44616</v>
      </c>
      <c r="K560" s="69">
        <v>44651</v>
      </c>
      <c r="L560" s="69">
        <v>44678</v>
      </c>
      <c r="M560" s="69">
        <v>44712</v>
      </c>
      <c r="N560" s="69"/>
      <c r="O560" s="69"/>
      <c r="P560" s="69"/>
      <c r="Q560" s="70"/>
      <c r="R560" s="70"/>
      <c r="S560" s="70"/>
      <c r="T560" s="70"/>
      <c r="U560" s="71"/>
    </row>
    <row r="561" spans="1:24" x14ac:dyDescent="0.25">
      <c r="A561" s="6">
        <v>75</v>
      </c>
      <c r="B561" s="72" t="s">
        <v>67</v>
      </c>
      <c r="C561" s="73">
        <v>29603.86</v>
      </c>
      <c r="D561" s="73">
        <v>43068.74</v>
      </c>
      <c r="E561" s="73">
        <v>33473.440000000002</v>
      </c>
      <c r="F561" s="73">
        <v>30547.66</v>
      </c>
      <c r="G561" s="73">
        <v>31680.22</v>
      </c>
      <c r="H561" s="73">
        <v>36619.440000000002</v>
      </c>
      <c r="I561" s="73">
        <v>37689.08</v>
      </c>
      <c r="J561" s="73">
        <v>54315.69</v>
      </c>
      <c r="K561" s="73">
        <v>49313.55</v>
      </c>
      <c r="L561" s="73">
        <v>48652.89</v>
      </c>
      <c r="M561" s="73">
        <v>51720.24</v>
      </c>
      <c r="N561" s="73"/>
      <c r="O561" s="73"/>
      <c r="P561" s="73"/>
      <c r="Q561" s="74"/>
      <c r="R561" s="74"/>
      <c r="S561" s="74"/>
      <c r="T561" s="74"/>
      <c r="U561" s="75">
        <f>SUM(C561:S561)</f>
        <v>446684.81</v>
      </c>
    </row>
    <row r="562" spans="1:24" x14ac:dyDescent="0.25">
      <c r="A562" s="76"/>
      <c r="B562" s="77"/>
      <c r="C562" s="78">
        <v>44397</v>
      </c>
      <c r="D562" s="78">
        <v>44406</v>
      </c>
      <c r="E562" s="78">
        <v>44445</v>
      </c>
      <c r="F562" s="78">
        <v>44459</v>
      </c>
      <c r="G562" s="78">
        <v>44491</v>
      </c>
      <c r="H562" s="78">
        <v>44523</v>
      </c>
      <c r="I562" s="78">
        <v>44536</v>
      </c>
      <c r="J562" s="78">
        <v>44585</v>
      </c>
      <c r="K562" s="78">
        <v>44711</v>
      </c>
      <c r="L562" s="78">
        <v>44671</v>
      </c>
      <c r="M562" s="78">
        <v>44705</v>
      </c>
      <c r="N562" s="78"/>
      <c r="O562" s="79"/>
      <c r="P562" s="79"/>
      <c r="Q562" s="80"/>
      <c r="R562" s="80"/>
      <c r="S562" s="80"/>
      <c r="T562" s="80"/>
      <c r="U562" s="81"/>
    </row>
    <row r="563" spans="1:24" x14ac:dyDescent="0.25">
      <c r="A563" s="76">
        <v>76</v>
      </c>
      <c r="B563" s="82" t="s">
        <v>68</v>
      </c>
      <c r="C563" s="79">
        <v>211629</v>
      </c>
      <c r="D563" s="79">
        <v>298386.13</v>
      </c>
      <c r="E563" s="79">
        <v>187870.65</v>
      </c>
      <c r="F563" s="79">
        <v>273320.84999999998</v>
      </c>
      <c r="G563" s="79">
        <v>212427.6</v>
      </c>
      <c r="H563" s="79">
        <v>193860.15</v>
      </c>
      <c r="I563" s="79">
        <v>201047.55</v>
      </c>
      <c r="J563" s="79">
        <v>232392.6</v>
      </c>
      <c r="K563" s="79">
        <v>229797.15</v>
      </c>
      <c r="L563" s="79">
        <v>208634.25</v>
      </c>
      <c r="M563" s="79">
        <v>205839.15</v>
      </c>
      <c r="N563" s="79"/>
      <c r="O563" s="79"/>
      <c r="P563" s="79"/>
      <c r="Q563" s="80"/>
      <c r="R563" s="80"/>
      <c r="S563" s="80"/>
      <c r="T563" s="80"/>
      <c r="U563" s="83">
        <f>SUM(C563:S563)</f>
        <v>2455205.0799999996</v>
      </c>
    </row>
    <row r="564" spans="1:24" x14ac:dyDescent="0.25">
      <c r="A564" s="6"/>
      <c r="B564" s="55"/>
      <c r="C564" s="69">
        <v>44405</v>
      </c>
      <c r="D564" s="69">
        <v>44461</v>
      </c>
      <c r="E564" s="69">
        <v>44518</v>
      </c>
      <c r="F564" s="69">
        <v>44545</v>
      </c>
      <c r="G564" s="69">
        <v>44637</v>
      </c>
      <c r="H564" s="69"/>
      <c r="I564" s="69"/>
      <c r="J564" s="69"/>
      <c r="K564" s="69"/>
      <c r="L564" s="69"/>
      <c r="M564" s="69"/>
      <c r="N564" s="69"/>
      <c r="O564" s="69"/>
      <c r="P564" s="69"/>
      <c r="Q564" s="70"/>
      <c r="R564" s="70"/>
      <c r="S564" s="70"/>
      <c r="T564" s="70"/>
      <c r="U564" s="71"/>
    </row>
    <row r="565" spans="1:24" x14ac:dyDescent="0.25">
      <c r="A565" s="6">
        <v>77</v>
      </c>
      <c r="B565" s="72" t="s">
        <v>69</v>
      </c>
      <c r="C565" s="73">
        <v>31881.08</v>
      </c>
      <c r="D565" s="73">
        <v>46381.72</v>
      </c>
      <c r="E565" s="73">
        <v>103062.96</v>
      </c>
      <c r="F565" s="73">
        <v>39436.32</v>
      </c>
      <c r="G565" s="73">
        <v>114988.72</v>
      </c>
      <c r="H565" s="73"/>
      <c r="I565" s="73"/>
      <c r="J565" s="73"/>
      <c r="K565" s="73"/>
      <c r="L565" s="73"/>
      <c r="M565" s="73"/>
      <c r="N565" s="73"/>
      <c r="O565" s="73"/>
      <c r="P565" s="73"/>
      <c r="Q565" s="74"/>
      <c r="R565" s="74"/>
      <c r="S565" s="74"/>
      <c r="T565" s="74"/>
      <c r="U565" s="75">
        <f>SUM(C565:S565)</f>
        <v>335750.80000000005</v>
      </c>
    </row>
    <row r="566" spans="1:24" x14ac:dyDescent="0.25">
      <c r="A566" s="76"/>
      <c r="B566" s="77"/>
      <c r="C566" s="78">
        <v>44404</v>
      </c>
      <c r="D566" s="78">
        <v>44420</v>
      </c>
      <c r="E566" s="78">
        <v>44461</v>
      </c>
      <c r="F566" s="78">
        <v>44490</v>
      </c>
      <c r="G566" s="78">
        <v>44530</v>
      </c>
      <c r="H566" s="78">
        <v>44553</v>
      </c>
      <c r="I566" s="78">
        <v>44592</v>
      </c>
      <c r="J566" s="78">
        <v>44677</v>
      </c>
      <c r="K566" s="78">
        <v>44711</v>
      </c>
      <c r="L566" s="79"/>
      <c r="M566" s="79"/>
      <c r="N566" s="79"/>
      <c r="O566" s="79"/>
      <c r="P566" s="79"/>
      <c r="Q566" s="80"/>
      <c r="R566" s="80"/>
      <c r="S566" s="80"/>
      <c r="T566" s="80"/>
      <c r="U566" s="81"/>
    </row>
    <row r="567" spans="1:24" x14ac:dyDescent="0.25">
      <c r="A567" s="76">
        <v>78</v>
      </c>
      <c r="B567" s="82" t="s">
        <v>72</v>
      </c>
      <c r="C567" s="79">
        <v>10247.49</v>
      </c>
      <c r="D567" s="79">
        <v>14908.41</v>
      </c>
      <c r="E567" s="79">
        <v>11586.96</v>
      </c>
      <c r="F567" s="79">
        <v>10574.19</v>
      </c>
      <c r="G567" s="79">
        <v>10966.23</v>
      </c>
      <c r="H567" s="79">
        <v>12675.96</v>
      </c>
      <c r="I567" s="79">
        <v>13046.22</v>
      </c>
      <c r="J567" s="79">
        <v>11227.59</v>
      </c>
      <c r="K567" s="79">
        <v>11935.44</v>
      </c>
      <c r="L567" s="79"/>
      <c r="M567" s="79"/>
      <c r="N567" s="79"/>
      <c r="O567" s="79"/>
      <c r="P567" s="79"/>
      <c r="Q567" s="80"/>
      <c r="R567" s="80"/>
      <c r="S567" s="80"/>
      <c r="T567" s="80"/>
      <c r="U567" s="83">
        <f>SUM(C567:S567)</f>
        <v>107168.48999999999</v>
      </c>
    </row>
    <row r="568" spans="1:24" x14ac:dyDescent="0.25">
      <c r="A568" s="6"/>
      <c r="B568" s="55"/>
      <c r="C568" s="69">
        <v>44398</v>
      </c>
      <c r="D568" s="69">
        <v>44428</v>
      </c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70"/>
      <c r="R568" s="70"/>
      <c r="S568" s="70"/>
      <c r="T568" s="70"/>
      <c r="U568" s="71"/>
    </row>
    <row r="569" spans="1:24" x14ac:dyDescent="0.25">
      <c r="A569" s="6">
        <v>79</v>
      </c>
      <c r="B569" s="72" t="s">
        <v>74</v>
      </c>
      <c r="C569" s="73">
        <v>7569.9</v>
      </c>
      <c r="D569" s="73">
        <v>34830.559999999998</v>
      </c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4"/>
      <c r="R569" s="74"/>
      <c r="S569" s="74"/>
      <c r="T569" s="74"/>
      <c r="U569" s="75">
        <f>SUM(C569:S569)</f>
        <v>42400.46</v>
      </c>
    </row>
    <row r="570" spans="1:24" x14ac:dyDescent="0.25">
      <c r="A570" s="76"/>
      <c r="B570" s="77"/>
      <c r="C570" s="78">
        <v>44406</v>
      </c>
      <c r="D570" s="78">
        <v>44428</v>
      </c>
      <c r="E570" s="78">
        <v>44428</v>
      </c>
      <c r="F570" s="78">
        <v>44517</v>
      </c>
      <c r="G570" s="78">
        <v>44544</v>
      </c>
      <c r="H570" s="78">
        <v>44589</v>
      </c>
      <c r="I570" s="78">
        <v>44617</v>
      </c>
      <c r="J570" s="78">
        <v>44637</v>
      </c>
      <c r="K570" s="78">
        <v>44673</v>
      </c>
      <c r="L570" s="78">
        <v>44700</v>
      </c>
      <c r="M570" s="78"/>
      <c r="N570" s="78"/>
      <c r="O570" s="79"/>
      <c r="P570" s="79"/>
      <c r="Q570" s="80"/>
      <c r="R570" s="80"/>
      <c r="S570" s="80"/>
      <c r="T570" s="80"/>
      <c r="U570" s="81"/>
    </row>
    <row r="571" spans="1:24" x14ac:dyDescent="0.25">
      <c r="A571" s="76">
        <v>80</v>
      </c>
      <c r="B571" s="82" t="s">
        <v>75</v>
      </c>
      <c r="C571" s="79">
        <v>3415.83</v>
      </c>
      <c r="D571" s="79">
        <v>4969.47</v>
      </c>
      <c r="E571" s="79">
        <v>3862.32</v>
      </c>
      <c r="F571" s="79">
        <v>7180.14</v>
      </c>
      <c r="G571" s="79">
        <v>4225.32</v>
      </c>
      <c r="H571" s="79">
        <v>4348.74</v>
      </c>
      <c r="I571" s="79">
        <v>4178.13</v>
      </c>
      <c r="J571" s="79">
        <v>3793.35</v>
      </c>
      <c r="K571" s="79">
        <v>2495.02</v>
      </c>
      <c r="L571" s="79">
        <v>2652.32</v>
      </c>
      <c r="M571" s="79"/>
      <c r="N571" s="79"/>
      <c r="O571" s="79"/>
      <c r="P571" s="79"/>
      <c r="Q571" s="80"/>
      <c r="R571" s="80"/>
      <c r="S571" s="80"/>
      <c r="T571" s="80"/>
      <c r="U571" s="83">
        <f>SUM(C571:S571)</f>
        <v>41120.639999999999</v>
      </c>
    </row>
    <row r="572" spans="1:24" x14ac:dyDescent="0.25">
      <c r="A572" s="6"/>
      <c r="B572" s="55"/>
      <c r="C572" s="69">
        <v>44400</v>
      </c>
      <c r="D572" s="69">
        <v>44428</v>
      </c>
      <c r="E572" s="69">
        <v>44463</v>
      </c>
      <c r="F572" s="69">
        <v>44495</v>
      </c>
      <c r="G572" s="69">
        <v>44519</v>
      </c>
      <c r="H572" s="69">
        <v>44553</v>
      </c>
      <c r="I572" s="69">
        <v>44589</v>
      </c>
      <c r="J572" s="69">
        <v>44616</v>
      </c>
      <c r="K572" s="69">
        <v>44651</v>
      </c>
      <c r="L572" s="69">
        <v>44678</v>
      </c>
      <c r="M572" s="69">
        <v>44712</v>
      </c>
      <c r="N572" s="69"/>
      <c r="O572" s="69"/>
      <c r="P572" s="69"/>
      <c r="Q572" s="70"/>
      <c r="R572" s="70"/>
      <c r="S572" s="70"/>
      <c r="T572" s="70"/>
      <c r="U572" s="71"/>
    </row>
    <row r="573" spans="1:24" x14ac:dyDescent="0.25">
      <c r="A573" s="6">
        <v>81</v>
      </c>
      <c r="B573" s="72" t="s">
        <v>76</v>
      </c>
      <c r="C573" s="73">
        <v>70593.820000000007</v>
      </c>
      <c r="D573" s="73">
        <v>102702.38</v>
      </c>
      <c r="E573" s="73">
        <v>79821.279999999999</v>
      </c>
      <c r="F573" s="73">
        <v>72844.42</v>
      </c>
      <c r="G573" s="73">
        <v>75545.14</v>
      </c>
      <c r="H573" s="73">
        <v>87323.28</v>
      </c>
      <c r="I573" s="73">
        <v>89873.96</v>
      </c>
      <c r="J573" s="73">
        <v>87740.73</v>
      </c>
      <c r="K573" s="73">
        <v>79660.350000000006</v>
      </c>
      <c r="L573" s="73">
        <v>111028.39000000001</v>
      </c>
      <c r="M573" s="73">
        <v>118028.24</v>
      </c>
      <c r="N573" s="73"/>
      <c r="O573" s="73"/>
      <c r="P573" s="73"/>
      <c r="Q573" s="74"/>
      <c r="R573" s="74"/>
      <c r="S573" s="74"/>
      <c r="T573" s="74"/>
      <c r="U573" s="75">
        <f>SUM(C573:S573)</f>
        <v>975161.99</v>
      </c>
    </row>
    <row r="574" spans="1:24" x14ac:dyDescent="0.25">
      <c r="A574" s="76"/>
      <c r="B574" s="77"/>
      <c r="C574" s="78">
        <v>44389</v>
      </c>
      <c r="D574" s="78">
        <v>44428</v>
      </c>
      <c r="E574" s="78">
        <v>44452</v>
      </c>
      <c r="F574" s="78">
        <v>44484</v>
      </c>
      <c r="G574" s="78">
        <v>44512</v>
      </c>
      <c r="H574" s="78">
        <v>44540</v>
      </c>
      <c r="I574" s="78">
        <v>44582</v>
      </c>
      <c r="J574" s="78">
        <v>44610</v>
      </c>
      <c r="K574" s="78">
        <v>44638</v>
      </c>
      <c r="L574" s="78">
        <v>44659</v>
      </c>
      <c r="M574" s="78"/>
      <c r="N574" s="78"/>
      <c r="O574" s="78"/>
      <c r="P574" s="79"/>
      <c r="Q574" s="80"/>
      <c r="R574" s="80"/>
      <c r="S574" s="80"/>
      <c r="T574" s="80"/>
      <c r="U574" s="81"/>
      <c r="W574" s="84"/>
      <c r="X574" s="84"/>
    </row>
    <row r="575" spans="1:24" x14ac:dyDescent="0.25">
      <c r="A575" s="76">
        <v>82</v>
      </c>
      <c r="B575" s="82" t="s">
        <v>77</v>
      </c>
      <c r="C575" s="79">
        <v>3502.95</v>
      </c>
      <c r="D575" s="79">
        <v>3415.83</v>
      </c>
      <c r="E575" s="79">
        <v>4969.47</v>
      </c>
      <c r="F575" s="79">
        <v>3862.32</v>
      </c>
      <c r="G575" s="79">
        <v>2349.8200000000002</v>
      </c>
      <c r="H575" s="79">
        <v>2436.94</v>
      </c>
      <c r="I575" s="79">
        <v>2816.88</v>
      </c>
      <c r="J575" s="79">
        <v>2899.16</v>
      </c>
      <c r="K575" s="79">
        <v>2785.42</v>
      </c>
      <c r="L575" s="79">
        <v>2528.9</v>
      </c>
      <c r="M575" s="79"/>
      <c r="N575" s="79"/>
      <c r="O575" s="79"/>
      <c r="P575" s="79"/>
      <c r="Q575" s="80"/>
      <c r="R575" s="80"/>
      <c r="S575" s="80"/>
      <c r="T575" s="80"/>
      <c r="U575" s="83">
        <f>SUM(C575:S575)</f>
        <v>31567.690000000002</v>
      </c>
    </row>
    <row r="576" spans="1:24" x14ac:dyDescent="0.25">
      <c r="A576" s="6"/>
      <c r="B576" s="55"/>
      <c r="C576" s="69">
        <v>44671</v>
      </c>
      <c r="D576" s="69">
        <v>44704</v>
      </c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70"/>
      <c r="R576" s="70"/>
      <c r="S576" s="70"/>
      <c r="T576" s="70"/>
      <c r="U576" s="71"/>
    </row>
    <row r="577" spans="1:24" ht="15.75" x14ac:dyDescent="0.3">
      <c r="A577" s="6">
        <v>83</v>
      </c>
      <c r="B577" s="72" t="s">
        <v>78</v>
      </c>
      <c r="C577" s="73">
        <v>35244</v>
      </c>
      <c r="D577" s="380">
        <f>13586.06+273.94</f>
        <v>13860</v>
      </c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4"/>
      <c r="R577" s="74"/>
      <c r="S577" s="74"/>
      <c r="T577" s="74"/>
      <c r="U577" s="75">
        <f>SUM(C577:S577)</f>
        <v>49104</v>
      </c>
    </row>
    <row r="578" spans="1:24" x14ac:dyDescent="0.25">
      <c r="A578" s="76"/>
      <c r="B578" s="77"/>
      <c r="C578" s="78">
        <v>44403</v>
      </c>
      <c r="D578" s="78">
        <v>44428</v>
      </c>
      <c r="E578" s="78">
        <v>44484</v>
      </c>
      <c r="F578" s="78">
        <v>44519</v>
      </c>
      <c r="G578" s="78">
        <v>44550</v>
      </c>
      <c r="H578" s="78">
        <v>44582</v>
      </c>
      <c r="I578" s="78">
        <v>44613</v>
      </c>
      <c r="J578" s="78">
        <v>44637</v>
      </c>
      <c r="K578" s="78">
        <v>44671</v>
      </c>
      <c r="L578" s="78">
        <v>44698</v>
      </c>
      <c r="M578" s="78"/>
      <c r="N578" s="78"/>
      <c r="O578" s="78"/>
      <c r="P578" s="78"/>
      <c r="Q578" s="80"/>
      <c r="R578" s="80"/>
      <c r="S578" s="80"/>
      <c r="T578" s="80"/>
      <c r="U578" s="81"/>
    </row>
    <row r="579" spans="1:24" x14ac:dyDescent="0.25">
      <c r="A579" s="76">
        <v>84</v>
      </c>
      <c r="B579" s="82" t="s">
        <v>80</v>
      </c>
      <c r="C579" s="79">
        <v>19356.37</v>
      </c>
      <c r="D579" s="79">
        <v>28160.33</v>
      </c>
      <c r="E579" s="79">
        <v>41859.949999999997</v>
      </c>
      <c r="F579" s="79">
        <v>20713.990000000002</v>
      </c>
      <c r="G579" s="79">
        <v>23943.48</v>
      </c>
      <c r="H579" s="79">
        <v>24642.86</v>
      </c>
      <c r="I579" s="79">
        <v>23676.07</v>
      </c>
      <c r="J579" s="79">
        <v>21495.65</v>
      </c>
      <c r="K579" s="79">
        <v>21207.67</v>
      </c>
      <c r="L579" s="79">
        <v>22544.720000000001</v>
      </c>
      <c r="M579" s="79"/>
      <c r="N579" s="79"/>
      <c r="O579" s="79"/>
      <c r="P579" s="79"/>
      <c r="Q579" s="80"/>
      <c r="R579" s="80"/>
      <c r="S579" s="80"/>
      <c r="T579" s="80"/>
      <c r="U579" s="83">
        <f>SUM(C579:S579)</f>
        <v>247601.09</v>
      </c>
    </row>
    <row r="580" spans="1:24" x14ac:dyDescent="0.25">
      <c r="A580" s="6"/>
      <c r="B580" s="55"/>
      <c r="C580" s="69">
        <v>44400</v>
      </c>
      <c r="D580" s="69">
        <v>44431</v>
      </c>
      <c r="E580" s="69">
        <v>44461</v>
      </c>
      <c r="F580" s="69">
        <v>44495</v>
      </c>
      <c r="G580" s="69">
        <v>44524</v>
      </c>
      <c r="H580" s="69">
        <v>44553</v>
      </c>
      <c r="I580" s="69">
        <v>44587</v>
      </c>
      <c r="J580" s="69">
        <v>44617</v>
      </c>
      <c r="K580" s="69">
        <v>44645</v>
      </c>
      <c r="L580" s="69">
        <v>44677</v>
      </c>
      <c r="M580" s="69">
        <v>44711</v>
      </c>
      <c r="N580" s="69"/>
      <c r="O580" s="69"/>
      <c r="P580" s="69"/>
      <c r="Q580" s="70"/>
      <c r="R580" s="70"/>
      <c r="S580" s="70"/>
      <c r="T580" s="70"/>
      <c r="U580" s="71"/>
    </row>
    <row r="581" spans="1:24" x14ac:dyDescent="0.25">
      <c r="A581" s="6">
        <v>85</v>
      </c>
      <c r="B581" s="72" t="s">
        <v>81</v>
      </c>
      <c r="C581" s="73">
        <v>5693.05</v>
      </c>
      <c r="D581" s="73">
        <v>8282.4500000000007</v>
      </c>
      <c r="E581" s="73">
        <v>6437.2</v>
      </c>
      <c r="F581" s="73">
        <v>5874.55</v>
      </c>
      <c r="G581" s="73">
        <v>12184.7</v>
      </c>
      <c r="H581" s="73">
        <v>15492.84</v>
      </c>
      <c r="I581" s="73">
        <v>15945.38</v>
      </c>
      <c r="J581" s="73">
        <v>15319.81</v>
      </c>
      <c r="K581" s="73">
        <v>13908.95</v>
      </c>
      <c r="L581" s="73">
        <v>13722.61</v>
      </c>
      <c r="M581" s="73">
        <v>14587.76</v>
      </c>
      <c r="N581" s="73"/>
      <c r="O581" s="73"/>
      <c r="P581" s="73"/>
      <c r="Q581" s="74"/>
      <c r="R581" s="74"/>
      <c r="S581" s="74"/>
      <c r="T581" s="74"/>
      <c r="U581" s="75">
        <f>SUM(C581:T581)</f>
        <v>127449.29999999999</v>
      </c>
    </row>
    <row r="582" spans="1:24" x14ac:dyDescent="0.25">
      <c r="A582" s="76"/>
      <c r="B582" s="77"/>
      <c r="C582" s="78">
        <v>44396</v>
      </c>
      <c r="D582" s="78">
        <v>44420</v>
      </c>
      <c r="E582" s="78">
        <v>44453</v>
      </c>
      <c r="F582" s="78">
        <v>44489</v>
      </c>
      <c r="G582" s="78">
        <v>44512</v>
      </c>
      <c r="H582" s="78">
        <v>44550</v>
      </c>
      <c r="I582" s="78">
        <v>44581</v>
      </c>
      <c r="J582" s="78">
        <v>44607</v>
      </c>
      <c r="K582" s="78">
        <v>44670</v>
      </c>
      <c r="L582" s="78">
        <v>44705</v>
      </c>
      <c r="M582" s="78"/>
      <c r="N582" s="78"/>
      <c r="O582" s="78"/>
      <c r="P582" s="78"/>
      <c r="Q582" s="80"/>
      <c r="R582" s="80"/>
      <c r="S582" s="80"/>
      <c r="T582" s="80"/>
      <c r="U582" s="81"/>
    </row>
    <row r="583" spans="1:24" x14ac:dyDescent="0.25">
      <c r="A583" s="76">
        <v>86</v>
      </c>
      <c r="B583" s="82" t="s">
        <v>83</v>
      </c>
      <c r="C583" s="79">
        <v>74009.649999999994</v>
      </c>
      <c r="D583" s="79">
        <v>107671.85</v>
      </c>
      <c r="E583" s="79">
        <v>83683.600000000006</v>
      </c>
      <c r="F583" s="79">
        <v>76369.149999999994</v>
      </c>
      <c r="G583" s="79">
        <v>79200.55</v>
      </c>
      <c r="H583" s="79">
        <v>94365.48</v>
      </c>
      <c r="I583" s="79">
        <v>97121.86</v>
      </c>
      <c r="J583" s="79">
        <v>93311.57</v>
      </c>
      <c r="K583" s="79">
        <v>170813.28</v>
      </c>
      <c r="L583" s="79">
        <v>90178.880000000005</v>
      </c>
      <c r="M583" s="79"/>
      <c r="N583" s="79"/>
      <c r="O583" s="79"/>
      <c r="P583" s="79"/>
      <c r="Q583" s="80"/>
      <c r="R583" s="80"/>
      <c r="S583" s="80"/>
      <c r="T583" s="80"/>
      <c r="U583" s="83">
        <f>SUM(C583:S583)</f>
        <v>966725.87</v>
      </c>
    </row>
    <row r="584" spans="1:24" x14ac:dyDescent="0.25">
      <c r="A584" s="6"/>
      <c r="B584" s="55"/>
      <c r="C584" s="69">
        <v>44414</v>
      </c>
      <c r="D584" s="69">
        <v>44419</v>
      </c>
      <c r="E584" s="69">
        <v>44425</v>
      </c>
      <c r="F584" s="69">
        <v>44459</v>
      </c>
      <c r="G584" s="69">
        <v>20710</v>
      </c>
      <c r="H584" s="69">
        <v>44525</v>
      </c>
      <c r="I584" s="69">
        <v>44558</v>
      </c>
      <c r="J584" s="69">
        <v>44581</v>
      </c>
      <c r="K584" s="69">
        <v>44624</v>
      </c>
      <c r="L584" s="69">
        <v>44636</v>
      </c>
      <c r="M584" s="69">
        <v>44676</v>
      </c>
      <c r="N584" s="69">
        <v>44711</v>
      </c>
      <c r="O584" s="69"/>
      <c r="P584" s="69"/>
      <c r="Q584" s="70"/>
      <c r="R584" s="70"/>
      <c r="S584" s="70"/>
      <c r="T584" s="70"/>
      <c r="U584" s="71"/>
    </row>
    <row r="585" spans="1:24" x14ac:dyDescent="0.25">
      <c r="A585" s="6">
        <v>87</v>
      </c>
      <c r="B585" s="72" t="s">
        <v>85</v>
      </c>
      <c r="C585" s="73">
        <v>10247.49</v>
      </c>
      <c r="D585" s="73">
        <f>79.96+326.7+9086.02</f>
        <v>9492.68</v>
      </c>
      <c r="E585" s="73">
        <v>5415.73</v>
      </c>
      <c r="F585" s="73">
        <v>11586.96</v>
      </c>
      <c r="G585" s="73">
        <v>10574.19</v>
      </c>
      <c r="H585" s="73">
        <v>10966.23</v>
      </c>
      <c r="I585" s="73">
        <v>12675.96</v>
      </c>
      <c r="J585" s="73">
        <v>13046.22</v>
      </c>
      <c r="K585" s="73">
        <v>7492.68</v>
      </c>
      <c r="L585" s="73">
        <v>16421.759999999998</v>
      </c>
      <c r="M585" s="73">
        <v>11227.59</v>
      </c>
      <c r="N585" s="73">
        <v>11935.44</v>
      </c>
      <c r="O585" s="73"/>
      <c r="P585" s="73"/>
      <c r="Q585" s="74"/>
      <c r="R585" s="74"/>
      <c r="S585" s="74"/>
      <c r="T585" s="74"/>
      <c r="U585" s="75">
        <f>SUM(C585:S585)</f>
        <v>131082.92999999996</v>
      </c>
    </row>
    <row r="586" spans="1:24" x14ac:dyDescent="0.25">
      <c r="A586" s="76"/>
      <c r="B586" s="77"/>
      <c r="C586" s="78">
        <v>44396</v>
      </c>
      <c r="D586" s="78">
        <v>44419</v>
      </c>
      <c r="E586" s="78">
        <v>44455</v>
      </c>
      <c r="F586" s="78">
        <v>44487</v>
      </c>
      <c r="G586" s="78">
        <v>44510</v>
      </c>
      <c r="H586" s="78">
        <v>44550</v>
      </c>
      <c r="I586" s="78">
        <v>44581</v>
      </c>
      <c r="J586" s="78">
        <v>44613</v>
      </c>
      <c r="K586" s="78">
        <v>44630</v>
      </c>
      <c r="L586" s="78">
        <v>44677</v>
      </c>
      <c r="M586" s="78">
        <v>44704</v>
      </c>
      <c r="N586" s="78">
        <v>44727</v>
      </c>
      <c r="O586" s="79"/>
      <c r="P586" s="79"/>
      <c r="Q586" s="80"/>
      <c r="R586" s="80"/>
      <c r="S586" s="80"/>
      <c r="T586" s="80"/>
      <c r="U586" s="81"/>
    </row>
    <row r="587" spans="1:24" x14ac:dyDescent="0.25">
      <c r="A587" s="76">
        <v>88</v>
      </c>
      <c r="B587" s="82" t="s">
        <v>86</v>
      </c>
      <c r="C587" s="79">
        <v>22772.2</v>
      </c>
      <c r="D587" s="79">
        <v>33129.800000000003</v>
      </c>
      <c r="E587" s="79">
        <v>11586.96</v>
      </c>
      <c r="F587" s="79">
        <v>10574.19</v>
      </c>
      <c r="G587" s="79">
        <v>10966.23</v>
      </c>
      <c r="H587" s="79">
        <v>12675.96</v>
      </c>
      <c r="I587" s="79">
        <v>13046.22</v>
      </c>
      <c r="J587" s="79">
        <v>12534.39</v>
      </c>
      <c r="K587" s="79">
        <v>11380.05</v>
      </c>
      <c r="L587" s="79">
        <v>11227.59</v>
      </c>
      <c r="M587" s="79">
        <v>11935.44</v>
      </c>
      <c r="N587" s="79">
        <v>12033.45</v>
      </c>
      <c r="O587" s="79"/>
      <c r="P587" s="79"/>
      <c r="Q587" s="80"/>
      <c r="R587" s="80"/>
      <c r="S587" s="80"/>
      <c r="T587" s="80"/>
      <c r="U587" s="83">
        <f>SUM(C587:S587)</f>
        <v>173862.48</v>
      </c>
    </row>
    <row r="588" spans="1:24" x14ac:dyDescent="0.25">
      <c r="A588" s="6"/>
      <c r="B588" s="55"/>
      <c r="C588" s="69">
        <v>44433</v>
      </c>
      <c r="D588" s="69">
        <v>44482</v>
      </c>
      <c r="E588" s="69">
        <v>44518</v>
      </c>
      <c r="F588" s="69">
        <v>44552</v>
      </c>
      <c r="G588" s="69">
        <v>44581</v>
      </c>
      <c r="H588" s="69">
        <v>44603</v>
      </c>
      <c r="I588" s="69">
        <v>44642</v>
      </c>
      <c r="J588" s="69">
        <v>44701</v>
      </c>
      <c r="K588" s="69"/>
      <c r="L588" s="69"/>
      <c r="M588" s="69"/>
      <c r="N588" s="69"/>
      <c r="O588" s="69"/>
      <c r="P588" s="69"/>
      <c r="Q588" s="70"/>
      <c r="R588" s="70"/>
      <c r="S588" s="70"/>
      <c r="T588" s="70"/>
      <c r="U588" s="71"/>
    </row>
    <row r="589" spans="1:24" x14ac:dyDescent="0.25">
      <c r="A589" s="6">
        <v>89</v>
      </c>
      <c r="B589" s="72" t="s">
        <v>87</v>
      </c>
      <c r="C589" s="73">
        <v>11543.4</v>
      </c>
      <c r="D589" s="73">
        <v>19476.61</v>
      </c>
      <c r="E589" s="73">
        <v>12245.96</v>
      </c>
      <c r="F589" s="73">
        <v>26495.37</v>
      </c>
      <c r="G589" s="73">
        <v>10574.19</v>
      </c>
      <c r="H589" s="73">
        <v>16454.32</v>
      </c>
      <c r="I589" s="73">
        <v>21802.25</v>
      </c>
      <c r="J589" s="73">
        <v>22607.64</v>
      </c>
      <c r="K589" s="73"/>
      <c r="L589" s="73"/>
      <c r="M589" s="73"/>
      <c r="N589" s="73"/>
      <c r="O589" s="73"/>
      <c r="P589" s="73"/>
      <c r="Q589" s="74"/>
      <c r="R589" s="74"/>
      <c r="S589" s="74"/>
      <c r="T589" s="74"/>
      <c r="U589" s="75">
        <f>SUM(C589:S589)</f>
        <v>141199.74</v>
      </c>
    </row>
    <row r="590" spans="1:24" x14ac:dyDescent="0.25">
      <c r="A590" s="76"/>
      <c r="B590" s="77"/>
      <c r="C590" s="78">
        <v>44400</v>
      </c>
      <c r="D590" s="78">
        <v>44432</v>
      </c>
      <c r="E590" s="78">
        <v>44467</v>
      </c>
      <c r="F590" s="78">
        <v>44491</v>
      </c>
      <c r="G590" s="78">
        <v>44529</v>
      </c>
      <c r="H590" s="78">
        <v>44559</v>
      </c>
      <c r="I590" s="78">
        <v>44585</v>
      </c>
      <c r="J590" s="78">
        <v>44614</v>
      </c>
      <c r="K590" s="78">
        <v>44650</v>
      </c>
      <c r="L590" s="78">
        <v>44677</v>
      </c>
      <c r="M590" s="78">
        <v>44705</v>
      </c>
      <c r="N590" s="78"/>
      <c r="O590" s="78"/>
      <c r="P590" s="79"/>
      <c r="Q590" s="80"/>
      <c r="R590" s="80"/>
      <c r="S590" s="80"/>
      <c r="T590" s="80"/>
      <c r="U590" s="81"/>
      <c r="W590" s="84"/>
      <c r="X590" s="84"/>
    </row>
    <row r="591" spans="1:24" x14ac:dyDescent="0.25">
      <c r="A591" s="76">
        <v>90</v>
      </c>
      <c r="B591" s="82" t="s">
        <v>88</v>
      </c>
      <c r="C591" s="79">
        <v>31881.08</v>
      </c>
      <c r="D591" s="79">
        <v>46381.72</v>
      </c>
      <c r="E591" s="79">
        <v>36048.32</v>
      </c>
      <c r="F591" s="79">
        <v>28197.84</v>
      </c>
      <c r="G591" s="79">
        <v>26806.34</v>
      </c>
      <c r="H591" s="79">
        <v>39436.32</v>
      </c>
      <c r="I591" s="79">
        <v>40588.239999999998</v>
      </c>
      <c r="J591" s="79">
        <v>94704.28</v>
      </c>
      <c r="K591" s="79">
        <v>85982.6</v>
      </c>
      <c r="L591" s="79">
        <v>84830.68</v>
      </c>
      <c r="M591" s="79">
        <v>55698.720000000001</v>
      </c>
      <c r="N591" s="79"/>
      <c r="O591" s="79"/>
      <c r="P591" s="79"/>
      <c r="Q591" s="80"/>
      <c r="R591" s="80"/>
      <c r="S591" s="80"/>
      <c r="T591" s="80"/>
      <c r="U591" s="83">
        <f>SUM(C591:S591)</f>
        <v>570556.14</v>
      </c>
    </row>
    <row r="592" spans="1:24" x14ac:dyDescent="0.25">
      <c r="A592" s="6"/>
      <c r="B592" s="55"/>
      <c r="C592" s="69">
        <v>44398</v>
      </c>
      <c r="D592" s="69">
        <v>1878</v>
      </c>
      <c r="E592" s="69">
        <v>44454</v>
      </c>
      <c r="F592" s="69">
        <v>44489</v>
      </c>
      <c r="G592" s="69">
        <v>44517</v>
      </c>
      <c r="H592" s="69">
        <v>44551</v>
      </c>
      <c r="I592" s="69">
        <v>44587</v>
      </c>
      <c r="J592" s="69">
        <v>44610</v>
      </c>
      <c r="K592" s="69">
        <v>44670</v>
      </c>
      <c r="L592" s="69">
        <v>44722</v>
      </c>
      <c r="M592" s="69"/>
      <c r="N592" s="69"/>
      <c r="O592" s="69"/>
      <c r="P592" s="69"/>
      <c r="Q592" s="70"/>
      <c r="R592" s="70"/>
      <c r="S592" s="70"/>
      <c r="T592" s="70"/>
      <c r="U592" s="71"/>
    </row>
    <row r="593" spans="1:21" x14ac:dyDescent="0.25">
      <c r="A593" s="6">
        <v>91</v>
      </c>
      <c r="B593" s="72" t="s">
        <v>89</v>
      </c>
      <c r="C593" s="73">
        <v>10247.49</v>
      </c>
      <c r="D593" s="73">
        <v>14908.41</v>
      </c>
      <c r="E593" s="73">
        <v>11586.96</v>
      </c>
      <c r="F593" s="73">
        <v>2349.8200000000002</v>
      </c>
      <c r="G593" s="73">
        <v>2436.94</v>
      </c>
      <c r="H593" s="73">
        <v>2816.88</v>
      </c>
      <c r="I593" s="73">
        <v>13046.22</v>
      </c>
      <c r="J593" s="73">
        <v>12534.39</v>
      </c>
      <c r="K593" s="73">
        <v>2495.02</v>
      </c>
      <c r="L593" s="73">
        <v>2652.32</v>
      </c>
      <c r="M593" s="73"/>
      <c r="N593" s="73"/>
      <c r="O593" s="73"/>
      <c r="P593" s="73"/>
      <c r="Q593" s="74"/>
      <c r="R593" s="74"/>
      <c r="S593" s="74"/>
      <c r="T593" s="74"/>
      <c r="U593" s="75">
        <f>SUM(C593:S593)</f>
        <v>75074.450000000012</v>
      </c>
    </row>
    <row r="594" spans="1:21" x14ac:dyDescent="0.25">
      <c r="A594" s="76"/>
      <c r="B594" s="77"/>
      <c r="C594" s="78">
        <v>44393</v>
      </c>
      <c r="D594" s="78">
        <v>44387</v>
      </c>
      <c r="E594" s="78">
        <v>44453</v>
      </c>
      <c r="F594" s="78">
        <v>44483</v>
      </c>
      <c r="G594" s="78">
        <v>44510</v>
      </c>
      <c r="H594" s="78">
        <v>44543</v>
      </c>
      <c r="I594" s="78">
        <v>44578</v>
      </c>
      <c r="J594" s="78">
        <v>44606</v>
      </c>
      <c r="K594" s="78">
        <v>44630</v>
      </c>
      <c r="L594" s="78">
        <v>44664</v>
      </c>
      <c r="M594" s="78">
        <v>44697</v>
      </c>
      <c r="N594" s="78">
        <v>44726</v>
      </c>
      <c r="O594" s="78"/>
      <c r="P594" s="78"/>
      <c r="Q594" s="80"/>
      <c r="R594" s="80"/>
      <c r="S594" s="80"/>
      <c r="T594" s="80"/>
      <c r="U594" s="81"/>
    </row>
    <row r="595" spans="1:21" x14ac:dyDescent="0.25">
      <c r="A595" s="76">
        <v>92</v>
      </c>
      <c r="B595" s="82" t="s">
        <v>157</v>
      </c>
      <c r="C595" s="79">
        <v>6831.66</v>
      </c>
      <c r="D595" s="79">
        <v>14908.41</v>
      </c>
      <c r="E595" s="79">
        <v>11586.96</v>
      </c>
      <c r="F595" s="79">
        <v>10574.19</v>
      </c>
      <c r="G595" s="79">
        <v>10966.23</v>
      </c>
      <c r="H595" s="79">
        <v>21126.6</v>
      </c>
      <c r="I595" s="79">
        <v>21743.7</v>
      </c>
      <c r="J595" s="79">
        <v>20890.650000000001</v>
      </c>
      <c r="K595" s="79">
        <v>18966.75</v>
      </c>
      <c r="L595" s="79">
        <v>18712.650000000001</v>
      </c>
      <c r="M595" s="79">
        <v>19892.400000000001</v>
      </c>
      <c r="N595" s="79">
        <v>20055.75</v>
      </c>
      <c r="O595" s="79"/>
      <c r="P595" s="79"/>
      <c r="Q595" s="80"/>
      <c r="R595" s="80"/>
      <c r="S595" s="80"/>
      <c r="T595" s="80"/>
      <c r="U595" s="83">
        <f>SUM(C595:S595)</f>
        <v>196255.94999999998</v>
      </c>
    </row>
    <row r="596" spans="1:21" x14ac:dyDescent="0.25">
      <c r="A596" s="6"/>
      <c r="B596" s="55"/>
      <c r="C596" s="69">
        <v>44393</v>
      </c>
      <c r="D596" s="69">
        <v>44418</v>
      </c>
      <c r="E596" s="69">
        <v>44453</v>
      </c>
      <c r="F596" s="69">
        <v>44483</v>
      </c>
      <c r="G596" s="69">
        <v>44510</v>
      </c>
      <c r="H596" s="69">
        <v>44553</v>
      </c>
      <c r="I596" s="69">
        <v>44606</v>
      </c>
      <c r="J596" s="69">
        <v>44629</v>
      </c>
      <c r="K596" s="69">
        <v>44664</v>
      </c>
      <c r="L596" s="69">
        <v>44697</v>
      </c>
      <c r="M596" s="69">
        <v>44726</v>
      </c>
      <c r="N596" s="69"/>
      <c r="O596" s="69"/>
      <c r="P596" s="69"/>
      <c r="Q596" s="70"/>
      <c r="R596" s="70"/>
      <c r="S596" s="70"/>
      <c r="T596" s="70"/>
      <c r="U596" s="71"/>
    </row>
    <row r="597" spans="1:21" x14ac:dyDescent="0.25">
      <c r="A597" s="6">
        <v>93</v>
      </c>
      <c r="B597" s="72" t="s">
        <v>91</v>
      </c>
      <c r="C597" s="73">
        <v>4554.4399999999996</v>
      </c>
      <c r="D597" s="73">
        <v>6625.96</v>
      </c>
      <c r="E597" s="73">
        <v>5149.76</v>
      </c>
      <c r="F597" s="73">
        <v>4699.6400000000003</v>
      </c>
      <c r="G597" s="73">
        <v>4873.88</v>
      </c>
      <c r="H597" s="73">
        <v>5633.76</v>
      </c>
      <c r="I597" s="73">
        <v>11369.16</v>
      </c>
      <c r="J597" s="73">
        <v>5057.8</v>
      </c>
      <c r="K597" s="73">
        <v>4990.04</v>
      </c>
      <c r="L597" s="73">
        <v>5304.64</v>
      </c>
      <c r="M597" s="73">
        <v>5348.2</v>
      </c>
      <c r="N597" s="73"/>
      <c r="O597" s="73"/>
      <c r="P597" s="73"/>
      <c r="Q597" s="74"/>
      <c r="R597" s="74"/>
      <c r="S597" s="74"/>
      <c r="T597" s="74"/>
      <c r="U597" s="75">
        <f>SUM(C597:S597)</f>
        <v>63607.280000000006</v>
      </c>
    </row>
    <row r="598" spans="1:21" x14ac:dyDescent="0.25">
      <c r="A598" s="76"/>
      <c r="B598" s="77"/>
      <c r="C598" s="78">
        <v>44406</v>
      </c>
      <c r="D598" s="78">
        <v>44452</v>
      </c>
      <c r="E598" s="78">
        <v>44459</v>
      </c>
      <c r="F598" s="78">
        <v>44543</v>
      </c>
      <c r="G598" s="78">
        <v>44595</v>
      </c>
      <c r="H598" s="78">
        <v>44645</v>
      </c>
      <c r="I598" s="78">
        <v>44708</v>
      </c>
      <c r="J598" s="78"/>
      <c r="K598" s="78"/>
      <c r="L598" s="78"/>
      <c r="M598" s="78"/>
      <c r="N598" s="78"/>
      <c r="O598" s="78"/>
      <c r="P598" s="78"/>
      <c r="Q598" s="80"/>
      <c r="R598" s="80"/>
      <c r="S598" s="80"/>
      <c r="T598" s="80"/>
      <c r="U598" s="81"/>
    </row>
    <row r="599" spans="1:21" x14ac:dyDescent="0.25">
      <c r="A599" s="76">
        <v>94</v>
      </c>
      <c r="B599" s="82" t="s">
        <v>92</v>
      </c>
      <c r="C599" s="79">
        <v>4554.4399999999996</v>
      </c>
      <c r="D599" s="79">
        <v>6625.96</v>
      </c>
      <c r="E599" s="79">
        <v>7724.64</v>
      </c>
      <c r="F599" s="79">
        <v>16850.46</v>
      </c>
      <c r="G599" s="79">
        <v>8697.48</v>
      </c>
      <c r="H599" s="79">
        <v>31704.42</v>
      </c>
      <c r="I599" s="79">
        <v>15442.02</v>
      </c>
      <c r="J599" s="79"/>
      <c r="K599" s="79"/>
      <c r="L599" s="79"/>
      <c r="M599" s="79"/>
      <c r="N599" s="79"/>
      <c r="O599" s="79"/>
      <c r="P599" s="79"/>
      <c r="Q599" s="80"/>
      <c r="R599" s="80"/>
      <c r="S599" s="80"/>
      <c r="T599" s="80"/>
      <c r="U599" s="83">
        <f>SUM(C599:S599)</f>
        <v>91599.42</v>
      </c>
    </row>
    <row r="600" spans="1:21" x14ac:dyDescent="0.25">
      <c r="A600" s="6"/>
      <c r="B600" s="55"/>
      <c r="C600" s="69">
        <v>44400</v>
      </c>
      <c r="D600" s="69">
        <v>44428</v>
      </c>
      <c r="E600" s="69">
        <v>44463</v>
      </c>
      <c r="F600" s="69">
        <v>44495</v>
      </c>
      <c r="G600" s="69">
        <v>44519</v>
      </c>
      <c r="H600" s="69">
        <v>44553</v>
      </c>
      <c r="I600" s="69">
        <v>44616</v>
      </c>
      <c r="J600" s="69">
        <v>44651</v>
      </c>
      <c r="K600" s="69">
        <v>44678</v>
      </c>
      <c r="L600" s="69">
        <v>44712</v>
      </c>
      <c r="M600" s="69"/>
      <c r="N600" s="69"/>
      <c r="O600" s="69"/>
      <c r="P600" s="69"/>
      <c r="Q600" s="70"/>
      <c r="R600" s="70"/>
      <c r="S600" s="70"/>
      <c r="T600" s="70"/>
      <c r="U600" s="71"/>
    </row>
    <row r="601" spans="1:21" x14ac:dyDescent="0.25">
      <c r="A601" s="6">
        <v>95</v>
      </c>
      <c r="B601" s="72" t="s">
        <v>93</v>
      </c>
      <c r="C601" s="73">
        <v>47821.62</v>
      </c>
      <c r="D601" s="73">
        <v>69572.58</v>
      </c>
      <c r="E601" s="73">
        <v>54072.480000000003</v>
      </c>
      <c r="F601" s="73">
        <v>49346.22</v>
      </c>
      <c r="G601" s="73">
        <v>48738.8</v>
      </c>
      <c r="H601" s="73">
        <v>59154.48</v>
      </c>
      <c r="I601" s="73">
        <v>119376.18</v>
      </c>
      <c r="J601" s="73">
        <v>55635.8</v>
      </c>
      <c r="K601" s="73">
        <v>54890.44</v>
      </c>
      <c r="L601" s="73">
        <v>58351.040000000008</v>
      </c>
      <c r="M601" s="73"/>
      <c r="N601" s="73"/>
      <c r="O601" s="73"/>
      <c r="P601" s="73"/>
      <c r="Q601" s="74"/>
      <c r="R601" s="74"/>
      <c r="S601" s="74"/>
      <c r="T601" s="74"/>
      <c r="U601" s="75">
        <f>SUM(C601:S601)</f>
        <v>616959.64</v>
      </c>
    </row>
    <row r="602" spans="1:21" x14ac:dyDescent="0.25">
      <c r="A602" s="76"/>
      <c r="B602" s="77"/>
      <c r="C602" s="78">
        <v>44393</v>
      </c>
      <c r="D602" s="78">
        <v>44425</v>
      </c>
      <c r="E602" s="78">
        <v>44454</v>
      </c>
      <c r="F602" s="78">
        <v>44484</v>
      </c>
      <c r="G602" s="78">
        <v>44512</v>
      </c>
      <c r="H602" s="78">
        <v>44514</v>
      </c>
      <c r="I602" s="78">
        <v>44579</v>
      </c>
      <c r="J602" s="78">
        <v>44606</v>
      </c>
      <c r="K602" s="78">
        <v>44631</v>
      </c>
      <c r="L602" s="78">
        <v>44663</v>
      </c>
      <c r="M602" s="78">
        <v>44700</v>
      </c>
      <c r="N602" s="78">
        <v>44727</v>
      </c>
      <c r="O602" s="79"/>
      <c r="P602" s="79"/>
      <c r="Q602" s="80"/>
      <c r="R602" s="80"/>
      <c r="S602" s="80"/>
      <c r="T602" s="80"/>
      <c r="U602" s="81"/>
    </row>
    <row r="603" spans="1:21" x14ac:dyDescent="0.25">
      <c r="A603" s="76">
        <v>96</v>
      </c>
      <c r="B603" s="82" t="s">
        <v>96</v>
      </c>
      <c r="C603" s="79">
        <v>5693.05</v>
      </c>
      <c r="D603" s="79">
        <v>8282.4500000000007</v>
      </c>
      <c r="E603" s="79">
        <v>6437.2</v>
      </c>
      <c r="F603" s="79">
        <v>5874.55</v>
      </c>
      <c r="G603" s="79">
        <v>6092.35</v>
      </c>
      <c r="H603" s="79">
        <v>7042.2</v>
      </c>
      <c r="I603" s="79">
        <v>7247.9</v>
      </c>
      <c r="J603" s="79">
        <v>6963.55</v>
      </c>
      <c r="K603" s="79">
        <v>6322.25</v>
      </c>
      <c r="L603" s="79">
        <v>6237.55</v>
      </c>
      <c r="M603" s="79">
        <v>6630.8</v>
      </c>
      <c r="N603" s="79">
        <v>6685.25</v>
      </c>
      <c r="O603" s="79"/>
      <c r="P603" s="79"/>
      <c r="Q603" s="80"/>
      <c r="R603" s="80"/>
      <c r="S603" s="80"/>
      <c r="T603" s="80"/>
      <c r="U603" s="83">
        <f>SUM(C603:S603)</f>
        <v>79509.100000000006</v>
      </c>
    </row>
    <row r="604" spans="1:21" x14ac:dyDescent="0.25">
      <c r="A604" s="6"/>
      <c r="B604" s="55"/>
      <c r="C604" s="69">
        <v>44439</v>
      </c>
      <c r="D604" s="69">
        <v>44475</v>
      </c>
      <c r="E604" s="69">
        <v>44477</v>
      </c>
      <c r="F604" s="69">
        <v>30711</v>
      </c>
      <c r="G604" s="69">
        <v>44558</v>
      </c>
      <c r="H604" s="69">
        <v>44582</v>
      </c>
      <c r="I604" s="69">
        <v>44687</v>
      </c>
      <c r="J604" s="69"/>
      <c r="K604" s="69"/>
      <c r="L604" s="69"/>
      <c r="M604" s="69"/>
      <c r="N604" s="69"/>
      <c r="O604" s="69"/>
      <c r="P604" s="69"/>
      <c r="Q604" s="70"/>
      <c r="R604" s="70"/>
      <c r="S604" s="70"/>
      <c r="T604" s="70"/>
      <c r="U604" s="71"/>
    </row>
    <row r="605" spans="1:21" x14ac:dyDescent="0.25">
      <c r="A605" s="6">
        <v>97</v>
      </c>
      <c r="B605" s="72" t="s">
        <v>97</v>
      </c>
      <c r="C605" s="73">
        <v>11180.4</v>
      </c>
      <c r="D605" s="73">
        <v>5149.76</v>
      </c>
      <c r="E605" s="73">
        <v>4699.6400000000003</v>
      </c>
      <c r="F605" s="73">
        <v>3655.41</v>
      </c>
      <c r="G605" s="73">
        <v>4225.32</v>
      </c>
      <c r="H605" s="73">
        <v>4348.74</v>
      </c>
      <c r="I605" s="73">
        <v>12961.52</v>
      </c>
      <c r="J605" s="73"/>
      <c r="K605" s="73"/>
      <c r="L605" s="73"/>
      <c r="M605" s="73"/>
      <c r="N605" s="73"/>
      <c r="O605" s="73"/>
      <c r="P605" s="73"/>
      <c r="Q605" s="74"/>
      <c r="R605" s="74"/>
      <c r="S605" s="74"/>
      <c r="T605" s="74"/>
      <c r="U605" s="75">
        <f>SUM(C605:S605)</f>
        <v>46220.789999999994</v>
      </c>
    </row>
    <row r="606" spans="1:21" x14ac:dyDescent="0.25">
      <c r="A606" s="76"/>
      <c r="B606" s="77"/>
      <c r="C606" s="78">
        <v>44403</v>
      </c>
      <c r="D606" s="78">
        <v>44426</v>
      </c>
      <c r="E606" s="78">
        <v>44463</v>
      </c>
      <c r="F606" s="78">
        <v>44494</v>
      </c>
      <c r="G606" s="78">
        <v>44523</v>
      </c>
      <c r="H606" s="78">
        <v>44551</v>
      </c>
      <c r="I606" s="78">
        <v>44617</v>
      </c>
      <c r="J606" s="78">
        <v>44642</v>
      </c>
      <c r="K606" s="78">
        <v>44673</v>
      </c>
      <c r="L606" s="78">
        <v>44705</v>
      </c>
      <c r="M606" s="78"/>
      <c r="N606" s="78"/>
      <c r="O606" s="79"/>
      <c r="P606" s="79"/>
      <c r="Q606" s="80"/>
      <c r="R606" s="80"/>
      <c r="S606" s="80"/>
      <c r="T606" s="80"/>
      <c r="U606" s="81"/>
    </row>
    <row r="607" spans="1:21" x14ac:dyDescent="0.25">
      <c r="A607" s="76">
        <v>98</v>
      </c>
      <c r="B607" s="82" t="s">
        <v>98</v>
      </c>
      <c r="C607" s="79">
        <v>17079.150000000001</v>
      </c>
      <c r="D607" s="79">
        <v>24847.35</v>
      </c>
      <c r="E607" s="79">
        <v>19311.599999999999</v>
      </c>
      <c r="F607" s="79">
        <v>17623.650000000001</v>
      </c>
      <c r="G607" s="79">
        <v>18277.05</v>
      </c>
      <c r="H607" s="79">
        <v>21126.6</v>
      </c>
      <c r="I607" s="79">
        <v>42634.35</v>
      </c>
      <c r="J607" s="79">
        <v>18966.75</v>
      </c>
      <c r="K607" s="79">
        <v>18712.650000000001</v>
      </c>
      <c r="L607" s="79">
        <v>19892.400000000001</v>
      </c>
      <c r="M607" s="79"/>
      <c r="N607" s="79"/>
      <c r="O607" s="79"/>
      <c r="P607" s="79"/>
      <c r="Q607" s="80"/>
      <c r="R607" s="80"/>
      <c r="S607" s="80"/>
      <c r="T607" s="80"/>
      <c r="U607" s="83">
        <f>SUM(C607:S607)</f>
        <v>218471.55</v>
      </c>
    </row>
    <row r="608" spans="1:21" x14ac:dyDescent="0.25">
      <c r="A608" s="6"/>
      <c r="B608" s="55"/>
      <c r="C608" s="69">
        <v>44398</v>
      </c>
      <c r="D608" s="69">
        <v>44428</v>
      </c>
      <c r="E608" s="69">
        <v>44439</v>
      </c>
      <c r="F608" s="69">
        <v>44494</v>
      </c>
      <c r="G608" s="69">
        <v>44546</v>
      </c>
      <c r="H608" s="69">
        <v>44580</v>
      </c>
      <c r="I608" s="69">
        <v>44615</v>
      </c>
      <c r="J608" s="69">
        <v>44638</v>
      </c>
      <c r="K608" s="69">
        <v>44651</v>
      </c>
      <c r="L608" s="69">
        <v>44698</v>
      </c>
      <c r="M608" s="69"/>
      <c r="N608" s="69"/>
      <c r="O608" s="69"/>
      <c r="P608" s="69"/>
      <c r="Q608" s="70"/>
      <c r="R608" s="70"/>
      <c r="S608" s="70"/>
      <c r="T608" s="70"/>
      <c r="U608" s="71"/>
    </row>
    <row r="609" spans="1:21" x14ac:dyDescent="0.25">
      <c r="A609" s="6">
        <v>99</v>
      </c>
      <c r="B609" s="72" t="s">
        <v>99</v>
      </c>
      <c r="C609" s="73">
        <v>18117</v>
      </c>
      <c r="D609" s="73">
        <v>18221.88</v>
      </c>
      <c r="E609" s="73">
        <v>18267.36</v>
      </c>
      <c r="F609" s="73">
        <v>18564.36</v>
      </c>
      <c r="G609" s="73">
        <f>18960.6+18762.72</f>
        <v>37723.32</v>
      </c>
      <c r="H609" s="73">
        <v>19378.8</v>
      </c>
      <c r="I609" s="73">
        <v>3546.6</v>
      </c>
      <c r="J609" s="73">
        <v>20657.400000000001</v>
      </c>
      <c r="K609" s="73">
        <v>20950.8</v>
      </c>
      <c r="L609" s="73">
        <v>22356</v>
      </c>
      <c r="M609" s="73"/>
      <c r="N609" s="73"/>
      <c r="O609" s="73"/>
      <c r="P609" s="73"/>
      <c r="Q609" s="74"/>
      <c r="R609" s="74"/>
      <c r="S609" s="74"/>
      <c r="T609" s="74"/>
      <c r="U609" s="75">
        <f>SUM(C609:S609)</f>
        <v>197783.52</v>
      </c>
    </row>
    <row r="610" spans="1:21" x14ac:dyDescent="0.25">
      <c r="A610" s="76"/>
      <c r="B610" s="77"/>
      <c r="C610" s="78">
        <v>44400</v>
      </c>
      <c r="D610" s="78">
        <v>44428</v>
      </c>
      <c r="E610" s="78">
        <v>44463</v>
      </c>
      <c r="F610" s="78">
        <v>44495</v>
      </c>
      <c r="G610" s="78">
        <v>44519</v>
      </c>
      <c r="H610" s="78">
        <v>44553</v>
      </c>
      <c r="I610" s="78">
        <v>44585</v>
      </c>
      <c r="J610" s="78">
        <v>44589</v>
      </c>
      <c r="K610" s="78">
        <v>44616</v>
      </c>
      <c r="L610" s="78">
        <v>44651</v>
      </c>
      <c r="M610" s="78">
        <v>44678</v>
      </c>
      <c r="N610" s="78">
        <v>44712</v>
      </c>
      <c r="O610" s="79"/>
      <c r="P610" s="79"/>
      <c r="Q610" s="80"/>
      <c r="R610" s="80"/>
      <c r="S610" s="80"/>
      <c r="T610" s="80"/>
      <c r="U610" s="81"/>
    </row>
    <row r="611" spans="1:21" x14ac:dyDescent="0.25">
      <c r="A611" s="76">
        <v>100</v>
      </c>
      <c r="B611" s="82" t="s">
        <v>102</v>
      </c>
      <c r="C611" s="79">
        <v>89950.19</v>
      </c>
      <c r="D611" s="79">
        <v>130862.71</v>
      </c>
      <c r="E611" s="79">
        <v>101707.76</v>
      </c>
      <c r="F611" s="79">
        <v>92817.89</v>
      </c>
      <c r="G611" s="79">
        <v>96259.13</v>
      </c>
      <c r="H611" s="79">
        <v>111266.76</v>
      </c>
      <c r="I611" s="79">
        <v>103851.47</v>
      </c>
      <c r="J611" s="79">
        <v>7766.19</v>
      </c>
      <c r="K611" s="79">
        <v>107238.67</v>
      </c>
      <c r="L611" s="79">
        <v>97362.65</v>
      </c>
      <c r="M611" s="79">
        <v>96058.27</v>
      </c>
      <c r="N611" s="79">
        <v>102114.31999999999</v>
      </c>
      <c r="O611" s="79"/>
      <c r="P611" s="79"/>
      <c r="Q611" s="80"/>
      <c r="R611" s="80"/>
      <c r="S611" s="80"/>
      <c r="T611" s="80"/>
      <c r="U611" s="83">
        <f>SUM(C611:S611)</f>
        <v>1137256.01</v>
      </c>
    </row>
    <row r="612" spans="1:21" x14ac:dyDescent="0.25">
      <c r="A612" s="6"/>
      <c r="B612" s="55"/>
      <c r="C612" s="69">
        <v>44453</v>
      </c>
      <c r="D612" s="69">
        <v>44545</v>
      </c>
      <c r="E612" s="69">
        <v>44651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70"/>
      <c r="R612" s="70"/>
      <c r="S612" s="70"/>
      <c r="T612" s="70"/>
      <c r="U612" s="71"/>
    </row>
    <row r="613" spans="1:21" x14ac:dyDescent="0.25">
      <c r="A613" s="6">
        <v>101</v>
      </c>
      <c r="B613" s="72" t="s">
        <v>103</v>
      </c>
      <c r="C613" s="73">
        <v>363548.64</v>
      </c>
      <c r="D613" s="73">
        <v>364574.4</v>
      </c>
      <c r="E613" s="379">
        <v>426394.45999999996</v>
      </c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4"/>
      <c r="R613" s="74"/>
      <c r="S613" s="74"/>
      <c r="T613" s="74"/>
      <c r="U613" s="75">
        <f>SUM(C613:S613)</f>
        <v>1154517.5</v>
      </c>
    </row>
    <row r="614" spans="1:21" x14ac:dyDescent="0.25">
      <c r="A614" s="76"/>
      <c r="B614" s="77"/>
      <c r="C614" s="78">
        <v>44445</v>
      </c>
      <c r="D614" s="78">
        <v>44551</v>
      </c>
      <c r="E614" s="78">
        <v>44672</v>
      </c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9"/>
      <c r="Q614" s="80"/>
      <c r="R614" s="80"/>
      <c r="S614" s="80"/>
      <c r="T614" s="80"/>
      <c r="U614" s="81"/>
    </row>
    <row r="615" spans="1:21" x14ac:dyDescent="0.25">
      <c r="A615" s="76">
        <v>102</v>
      </c>
      <c r="B615" s="82" t="s">
        <v>104</v>
      </c>
      <c r="C615" s="79">
        <v>35664.75</v>
      </c>
      <c r="D615" s="79">
        <v>45803.34</v>
      </c>
      <c r="E615" s="79">
        <v>49435.76</v>
      </c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80"/>
      <c r="R615" s="80"/>
      <c r="S615" s="80"/>
      <c r="T615" s="80"/>
      <c r="U615" s="83">
        <f>SUM(C615:S615)</f>
        <v>130903.85</v>
      </c>
    </row>
    <row r="616" spans="1:21" x14ac:dyDescent="0.25">
      <c r="A616" s="6"/>
      <c r="B616" s="55"/>
      <c r="C616" s="69">
        <v>2377</v>
      </c>
      <c r="D616" s="69">
        <v>44428</v>
      </c>
      <c r="E616" s="69">
        <v>44463</v>
      </c>
      <c r="F616" s="69">
        <v>44495</v>
      </c>
      <c r="G616" s="69">
        <v>44519</v>
      </c>
      <c r="H616" s="69">
        <v>44553</v>
      </c>
      <c r="I616" s="69">
        <v>44589</v>
      </c>
      <c r="J616" s="69">
        <v>44616</v>
      </c>
      <c r="K616" s="69">
        <v>44651</v>
      </c>
      <c r="L616" s="69">
        <v>44678</v>
      </c>
      <c r="M616" s="69">
        <v>44712</v>
      </c>
      <c r="N616" s="69"/>
      <c r="O616" s="69"/>
      <c r="P616" s="69"/>
      <c r="Q616" s="70"/>
      <c r="R616" s="70"/>
      <c r="S616" s="70"/>
      <c r="T616" s="70"/>
      <c r="U616" s="71"/>
    </row>
    <row r="617" spans="1:21" x14ac:dyDescent="0.25">
      <c r="A617" s="6">
        <v>103</v>
      </c>
      <c r="B617" s="72" t="s">
        <v>105</v>
      </c>
      <c r="C617" s="73">
        <v>5693.05</v>
      </c>
      <c r="D617" s="73">
        <v>8282.4500000000007</v>
      </c>
      <c r="E617" s="73">
        <v>6437.2</v>
      </c>
      <c r="F617" s="73">
        <v>5874.55</v>
      </c>
      <c r="G617" s="73">
        <v>6092.35</v>
      </c>
      <c r="H617" s="73">
        <v>7042.2</v>
      </c>
      <c r="I617" s="73">
        <v>7247.9</v>
      </c>
      <c r="J617" s="73">
        <v>6963.55</v>
      </c>
      <c r="K617" s="73">
        <v>7586.7</v>
      </c>
      <c r="L617" s="73">
        <v>7485.0599999999995</v>
      </c>
      <c r="M617" s="73">
        <v>7956.9600000000009</v>
      </c>
      <c r="N617" s="73"/>
      <c r="O617" s="73"/>
      <c r="P617" s="73"/>
      <c r="Q617" s="74"/>
      <c r="R617" s="74"/>
      <c r="S617" s="74"/>
      <c r="T617" s="74"/>
      <c r="U617" s="75">
        <f>SUM(C617:S617)</f>
        <v>76661.97</v>
      </c>
    </row>
    <row r="618" spans="1:21" x14ac:dyDescent="0.25">
      <c r="A618" s="76"/>
      <c r="B618" s="77"/>
      <c r="C618" s="78">
        <v>44404</v>
      </c>
      <c r="D618" s="78">
        <v>44446</v>
      </c>
      <c r="E618" s="78">
        <v>44462</v>
      </c>
      <c r="F618" s="78">
        <v>44488</v>
      </c>
      <c r="G618" s="78">
        <v>44551</v>
      </c>
      <c r="H618" s="78">
        <v>44585</v>
      </c>
      <c r="I618" s="78">
        <v>44616</v>
      </c>
      <c r="J618" s="78">
        <v>44634</v>
      </c>
      <c r="K618" s="78">
        <v>44679</v>
      </c>
      <c r="L618" s="78">
        <v>44700</v>
      </c>
      <c r="M618" s="78">
        <v>44727</v>
      </c>
      <c r="N618" s="78"/>
      <c r="O618" s="79"/>
      <c r="P618" s="79"/>
      <c r="Q618" s="80"/>
      <c r="R618" s="80"/>
      <c r="S618" s="80"/>
      <c r="T618" s="80"/>
      <c r="U618" s="81"/>
    </row>
    <row r="619" spans="1:21" x14ac:dyDescent="0.25">
      <c r="A619" s="76">
        <v>104</v>
      </c>
      <c r="B619" s="82" t="s">
        <v>106</v>
      </c>
      <c r="C619" s="79">
        <v>22772.2</v>
      </c>
      <c r="D619" s="79">
        <v>33129.800000000003</v>
      </c>
      <c r="E619" s="79">
        <v>25748.799999999999</v>
      </c>
      <c r="F619" s="79">
        <v>23498.2</v>
      </c>
      <c r="G619" s="79">
        <v>52538.2</v>
      </c>
      <c r="H619" s="79">
        <v>28991.599999999999</v>
      </c>
      <c r="I619" s="79">
        <v>27854.2</v>
      </c>
      <c r="J619" s="79">
        <v>25289</v>
      </c>
      <c r="K619" s="79">
        <v>24950.2</v>
      </c>
      <c r="L619" s="79">
        <v>26523.200000000001</v>
      </c>
      <c r="M619" s="79">
        <v>26741</v>
      </c>
      <c r="N619" s="79"/>
      <c r="O619" s="79"/>
      <c r="P619" s="79"/>
      <c r="Q619" s="80"/>
      <c r="R619" s="80"/>
      <c r="S619" s="80"/>
      <c r="T619" s="80"/>
      <c r="U619" s="83">
        <f>SUM(C619:S619)</f>
        <v>318036.40000000002</v>
      </c>
    </row>
    <row r="620" spans="1:21" x14ac:dyDescent="0.25">
      <c r="A620" s="6"/>
      <c r="B620" s="55"/>
      <c r="C620" s="69">
        <v>44426</v>
      </c>
      <c r="D620" s="69">
        <v>44454</v>
      </c>
      <c r="E620" s="69">
        <v>44579</v>
      </c>
      <c r="F620" s="69">
        <v>44698</v>
      </c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70"/>
      <c r="R620" s="70"/>
      <c r="S620" s="70"/>
      <c r="T620" s="70"/>
      <c r="U620" s="71"/>
    </row>
    <row r="621" spans="1:21" x14ac:dyDescent="0.25">
      <c r="A621" s="6">
        <v>105</v>
      </c>
      <c r="B621" s="72" t="s">
        <v>107</v>
      </c>
      <c r="C621" s="73">
        <v>38538.129999999997</v>
      </c>
      <c r="D621" s="73">
        <v>20256.98</v>
      </c>
      <c r="E621" s="73">
        <v>34216.379999999997</v>
      </c>
      <c r="F621" s="73">
        <v>37516.050000000003</v>
      </c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4"/>
      <c r="R621" s="74"/>
      <c r="S621" s="74"/>
      <c r="T621" s="74"/>
      <c r="U621" s="75">
        <f>SUM(C621:S621)</f>
        <v>130527.54</v>
      </c>
    </row>
    <row r="622" spans="1:21" x14ac:dyDescent="0.25">
      <c r="A622" s="76"/>
      <c r="B622" s="77"/>
      <c r="C622" s="78">
        <v>44396</v>
      </c>
      <c r="D622" s="78">
        <v>44418</v>
      </c>
      <c r="E622" s="78">
        <v>44462</v>
      </c>
      <c r="F622" s="78">
        <v>44491</v>
      </c>
      <c r="G622" s="78">
        <v>44517</v>
      </c>
      <c r="H622" s="78">
        <v>44551</v>
      </c>
      <c r="I622" s="78">
        <v>44579</v>
      </c>
      <c r="J622" s="78">
        <v>44641</v>
      </c>
      <c r="K622" s="78">
        <v>44642</v>
      </c>
      <c r="L622" s="78">
        <v>44669</v>
      </c>
      <c r="M622" s="78">
        <v>44708</v>
      </c>
      <c r="N622" s="78"/>
      <c r="O622" s="78"/>
      <c r="P622" s="78"/>
      <c r="Q622" s="80"/>
      <c r="R622" s="80"/>
      <c r="S622" s="80"/>
      <c r="T622" s="80"/>
      <c r="U622" s="81"/>
    </row>
    <row r="623" spans="1:21" x14ac:dyDescent="0.25">
      <c r="A623" s="76">
        <v>106</v>
      </c>
      <c r="B623" s="82" t="s">
        <v>154</v>
      </c>
      <c r="C623" s="79">
        <v>17079.150000000001</v>
      </c>
      <c r="D623" s="79">
        <v>24847.35</v>
      </c>
      <c r="E623" s="79">
        <v>33473.440000000002</v>
      </c>
      <c r="F623" s="79">
        <v>30547.66</v>
      </c>
      <c r="G623" s="79">
        <v>31680.22</v>
      </c>
      <c r="H623" s="79">
        <v>36619.440000000002</v>
      </c>
      <c r="I623" s="79">
        <v>37689.08</v>
      </c>
      <c r="J623" s="79">
        <v>54315.69</v>
      </c>
      <c r="K623" s="79">
        <v>49313.55</v>
      </c>
      <c r="L623" s="79">
        <v>48652.89</v>
      </c>
      <c r="M623" s="79">
        <v>51720.24</v>
      </c>
      <c r="N623" s="79"/>
      <c r="O623" s="79"/>
      <c r="P623" s="79"/>
      <c r="Q623" s="80"/>
      <c r="R623" s="80"/>
      <c r="S623" s="80"/>
      <c r="T623" s="80"/>
      <c r="U623" s="83">
        <f>SUM(C623:S623)</f>
        <v>415938.71</v>
      </c>
    </row>
    <row r="624" spans="1:21" x14ac:dyDescent="0.25">
      <c r="A624" s="6"/>
      <c r="B624" s="55"/>
      <c r="C624" s="69">
        <v>44433</v>
      </c>
      <c r="D624" s="69">
        <v>44439</v>
      </c>
      <c r="E624" s="69">
        <v>44469</v>
      </c>
      <c r="F624" s="69">
        <v>44483</v>
      </c>
      <c r="G624" s="69">
        <v>44540</v>
      </c>
      <c r="H624" s="69">
        <v>44572</v>
      </c>
      <c r="I624" s="69">
        <v>44606</v>
      </c>
      <c r="J624" s="69">
        <v>44617</v>
      </c>
      <c r="K624" s="69">
        <v>44649</v>
      </c>
      <c r="L624" s="69">
        <v>44701</v>
      </c>
      <c r="M624" s="69">
        <v>44725</v>
      </c>
      <c r="N624" s="69"/>
      <c r="O624" s="69"/>
      <c r="P624" s="69"/>
      <c r="Q624" s="70"/>
      <c r="R624" s="70"/>
      <c r="S624" s="70"/>
      <c r="T624" s="70"/>
      <c r="U624" s="71"/>
    </row>
    <row r="625" spans="1:21" x14ac:dyDescent="0.25">
      <c r="A625" s="6">
        <v>107</v>
      </c>
      <c r="B625" s="72" t="s">
        <v>108</v>
      </c>
      <c r="C625" s="73">
        <v>53832.9</v>
      </c>
      <c r="D625" s="73">
        <v>44413.05</v>
      </c>
      <c r="E625" s="73">
        <v>19311.599999999999</v>
      </c>
      <c r="F625" s="73">
        <v>17623.650000000001</v>
      </c>
      <c r="G625" s="73">
        <v>18277.05</v>
      </c>
      <c r="H625" s="73">
        <v>21126.6</v>
      </c>
      <c r="I625" s="73">
        <v>21743.7</v>
      </c>
      <c r="J625" s="73">
        <v>20890.650000000001</v>
      </c>
      <c r="K625" s="73">
        <v>18966.75</v>
      </c>
      <c r="L625" s="73">
        <v>18712.650000000001</v>
      </c>
      <c r="M625" s="73">
        <v>19892.400000000001</v>
      </c>
      <c r="N625" s="73"/>
      <c r="O625" s="73"/>
      <c r="P625" s="73"/>
      <c r="Q625" s="74"/>
      <c r="R625" s="74"/>
      <c r="S625" s="74"/>
      <c r="T625" s="74"/>
      <c r="U625" s="75">
        <f>SUM(C625:S625)</f>
        <v>274791</v>
      </c>
    </row>
    <row r="626" spans="1:21" x14ac:dyDescent="0.25">
      <c r="A626" s="76"/>
      <c r="B626" s="77"/>
      <c r="C626" s="78">
        <v>44400</v>
      </c>
      <c r="D626" s="78">
        <v>44428</v>
      </c>
      <c r="E626" s="78">
        <v>44463</v>
      </c>
      <c r="F626" s="78">
        <v>44495</v>
      </c>
      <c r="G626" s="78">
        <v>44519</v>
      </c>
      <c r="H626" s="78">
        <v>44553</v>
      </c>
      <c r="I626" s="78">
        <v>44589</v>
      </c>
      <c r="J626" s="78">
        <v>44616</v>
      </c>
      <c r="K626" s="78">
        <v>44651</v>
      </c>
      <c r="L626" s="78">
        <v>44678</v>
      </c>
      <c r="M626" s="78">
        <v>44712</v>
      </c>
      <c r="N626" s="78"/>
      <c r="O626" s="78"/>
      <c r="P626" s="78"/>
      <c r="Q626" s="80"/>
      <c r="R626" s="80"/>
      <c r="S626" s="80"/>
      <c r="T626" s="80"/>
      <c r="U626" s="81"/>
    </row>
    <row r="627" spans="1:21" x14ac:dyDescent="0.25">
      <c r="A627" s="76">
        <v>108</v>
      </c>
      <c r="B627" s="82" t="s">
        <v>155</v>
      </c>
      <c r="C627" s="79">
        <v>10247.49</v>
      </c>
      <c r="D627" s="79">
        <v>14908.41</v>
      </c>
      <c r="E627" s="79">
        <v>19311.599999999999</v>
      </c>
      <c r="F627" s="79">
        <v>17623.650000000001</v>
      </c>
      <c r="G627" s="79">
        <v>18277.05</v>
      </c>
      <c r="H627" s="79">
        <v>21126.6</v>
      </c>
      <c r="I627" s="79">
        <v>21743.7</v>
      </c>
      <c r="J627" s="79">
        <v>20890.650000000001</v>
      </c>
      <c r="K627" s="79">
        <v>18966.75</v>
      </c>
      <c r="L627" s="79">
        <v>24950.2</v>
      </c>
      <c r="M627" s="79">
        <v>26523.200000000001</v>
      </c>
      <c r="N627" s="79"/>
      <c r="O627" s="79"/>
      <c r="P627" s="79"/>
      <c r="Q627" s="80"/>
      <c r="R627" s="80"/>
      <c r="S627" s="80"/>
      <c r="T627" s="80"/>
      <c r="U627" s="83">
        <f>SUM(C627:S627)</f>
        <v>214569.30000000002</v>
      </c>
    </row>
    <row r="628" spans="1:21" x14ac:dyDescent="0.25">
      <c r="A628" s="6"/>
      <c r="B628" s="55"/>
      <c r="C628" s="69">
        <v>44400</v>
      </c>
      <c r="D628" s="69">
        <v>44418</v>
      </c>
      <c r="E628" s="69">
        <v>44497</v>
      </c>
      <c r="F628" s="69">
        <v>44516</v>
      </c>
      <c r="G628" s="69">
        <v>44558</v>
      </c>
      <c r="H628" s="69">
        <v>44607</v>
      </c>
      <c r="I628" s="69">
        <v>44631</v>
      </c>
      <c r="J628" s="69">
        <v>44664</v>
      </c>
      <c r="K628" s="69"/>
      <c r="L628" s="69"/>
      <c r="M628" s="69"/>
      <c r="N628" s="69"/>
      <c r="O628" s="69"/>
      <c r="P628" s="69"/>
      <c r="Q628" s="70"/>
      <c r="R628" s="70"/>
      <c r="S628" s="70"/>
      <c r="T628" s="70"/>
      <c r="U628" s="71"/>
    </row>
    <row r="629" spans="1:21" x14ac:dyDescent="0.25">
      <c r="A629" s="6">
        <v>109</v>
      </c>
      <c r="B629" s="72" t="s">
        <v>110</v>
      </c>
      <c r="C629" s="73">
        <v>10247.49</v>
      </c>
      <c r="D629" s="73">
        <v>14908.41</v>
      </c>
      <c r="E629" s="73">
        <v>17623.650000000001</v>
      </c>
      <c r="F629" s="73">
        <v>19311.599999999999</v>
      </c>
      <c r="G629" s="73">
        <v>21126.6</v>
      </c>
      <c r="H629" s="73">
        <v>20890.650000000001</v>
      </c>
      <c r="I629" s="73">
        <v>18966.75</v>
      </c>
      <c r="J629" s="73">
        <v>58733.4</v>
      </c>
      <c r="K629" s="73"/>
      <c r="L629" s="73"/>
      <c r="M629" s="73"/>
      <c r="N629" s="73"/>
      <c r="O629" s="73"/>
      <c r="P629" s="73"/>
      <c r="Q629" s="74"/>
      <c r="R629" s="74"/>
      <c r="S629" s="74"/>
      <c r="T629" s="74"/>
      <c r="U629" s="75">
        <f>SUM(C629:S629)</f>
        <v>181808.55</v>
      </c>
    </row>
    <row r="630" spans="1:21" x14ac:dyDescent="0.25">
      <c r="A630" s="76"/>
      <c r="B630" s="77"/>
      <c r="C630" s="78">
        <v>44406</v>
      </c>
      <c r="D630" s="78">
        <v>44428</v>
      </c>
      <c r="E630" s="78">
        <v>44454</v>
      </c>
      <c r="F630" s="78">
        <v>44490</v>
      </c>
      <c r="G630" s="78">
        <v>44517</v>
      </c>
      <c r="H630" s="78">
        <v>44545</v>
      </c>
      <c r="I630" s="78">
        <v>44581</v>
      </c>
      <c r="J630" s="78">
        <v>44610</v>
      </c>
      <c r="K630" s="78">
        <v>44637</v>
      </c>
      <c r="L630" s="78">
        <v>44664</v>
      </c>
      <c r="M630" s="78">
        <v>44704</v>
      </c>
      <c r="N630" s="78"/>
      <c r="O630" s="79"/>
      <c r="P630" s="79"/>
      <c r="Q630" s="80"/>
      <c r="R630" s="80"/>
      <c r="S630" s="80"/>
      <c r="T630" s="80"/>
      <c r="U630" s="81"/>
    </row>
    <row r="631" spans="1:21" x14ac:dyDescent="0.25">
      <c r="A631" s="76">
        <v>110</v>
      </c>
      <c r="B631" s="82" t="s">
        <v>111</v>
      </c>
      <c r="C631" s="79">
        <v>3415.83</v>
      </c>
      <c r="D631" s="79">
        <v>4969.47</v>
      </c>
      <c r="E631" s="79">
        <v>3862.32</v>
      </c>
      <c r="F631" s="79">
        <v>3524.73</v>
      </c>
      <c r="G631" s="79">
        <v>3655.41</v>
      </c>
      <c r="H631" s="79">
        <v>4225.32</v>
      </c>
      <c r="I631" s="79">
        <v>4348.74</v>
      </c>
      <c r="J631" s="79">
        <v>4178.13</v>
      </c>
      <c r="K631" s="79">
        <v>2528.9</v>
      </c>
      <c r="L631" s="79">
        <v>2495.02</v>
      </c>
      <c r="M631" s="79">
        <v>2652.32</v>
      </c>
      <c r="N631" s="79"/>
      <c r="O631" s="79"/>
      <c r="P631" s="79"/>
      <c r="Q631" s="80"/>
      <c r="R631" s="80"/>
      <c r="S631" s="80"/>
      <c r="T631" s="80"/>
      <c r="U631" s="83">
        <f>SUM(C631:S631)</f>
        <v>39856.189999999995</v>
      </c>
    </row>
    <row r="632" spans="1:21" x14ac:dyDescent="0.25">
      <c r="A632" s="6"/>
      <c r="B632" s="55"/>
      <c r="C632" s="69">
        <v>44407</v>
      </c>
      <c r="D632" s="69">
        <v>44445</v>
      </c>
      <c r="E632" s="69">
        <v>44482</v>
      </c>
      <c r="F632" s="69">
        <v>44477</v>
      </c>
      <c r="G632" s="69">
        <v>44536</v>
      </c>
      <c r="H632" s="69">
        <v>44573</v>
      </c>
      <c r="I632" s="69">
        <v>44606</v>
      </c>
      <c r="J632" s="69">
        <v>44634</v>
      </c>
      <c r="K632" s="69">
        <v>44671</v>
      </c>
      <c r="L632" s="69">
        <v>44690</v>
      </c>
      <c r="M632" s="69">
        <v>44725</v>
      </c>
      <c r="N632" s="69"/>
      <c r="O632" s="69"/>
      <c r="P632" s="69"/>
      <c r="Q632" s="70"/>
      <c r="R632" s="70"/>
      <c r="S632" s="70"/>
      <c r="T632" s="70"/>
      <c r="U632" s="71"/>
    </row>
    <row r="633" spans="1:21" x14ac:dyDescent="0.25">
      <c r="A633" s="6">
        <v>111</v>
      </c>
      <c r="B633" s="72" t="s">
        <v>112</v>
      </c>
      <c r="C633" s="73">
        <v>10247.49</v>
      </c>
      <c r="D633" s="73">
        <v>14908.41</v>
      </c>
      <c r="E633" s="73">
        <v>11586.96</v>
      </c>
      <c r="F633" s="73">
        <v>10574.19</v>
      </c>
      <c r="G633" s="73">
        <v>10966.23</v>
      </c>
      <c r="H633" s="73">
        <v>12675.96</v>
      </c>
      <c r="I633" s="73">
        <v>13046.22</v>
      </c>
      <c r="J633" s="73">
        <v>12534.39</v>
      </c>
      <c r="K633" s="73">
        <v>11380.05</v>
      </c>
      <c r="L633" s="73">
        <v>11227.59</v>
      </c>
      <c r="M633" s="73">
        <v>11935.44</v>
      </c>
      <c r="N633" s="73"/>
      <c r="O633" s="73"/>
      <c r="P633" s="73"/>
      <c r="Q633" s="74"/>
      <c r="R633" s="74"/>
      <c r="S633" s="74"/>
      <c r="T633" s="74"/>
      <c r="U633" s="75">
        <f>SUM(C633:S633)</f>
        <v>131082.93</v>
      </c>
    </row>
    <row r="634" spans="1:21" x14ac:dyDescent="0.25">
      <c r="A634" s="76"/>
      <c r="B634" s="77"/>
      <c r="C634" s="78">
        <v>44396</v>
      </c>
      <c r="D634" s="78">
        <v>44433</v>
      </c>
      <c r="E634" s="78">
        <v>2079</v>
      </c>
      <c r="F634" s="78">
        <v>44494</v>
      </c>
      <c r="G634" s="78">
        <v>44526</v>
      </c>
      <c r="H634" s="78">
        <v>44551</v>
      </c>
      <c r="I634" s="78">
        <v>44616</v>
      </c>
      <c r="J634" s="78">
        <v>44631</v>
      </c>
      <c r="K634" s="78">
        <v>44680</v>
      </c>
      <c r="L634" s="78">
        <v>44697</v>
      </c>
      <c r="M634" s="78"/>
      <c r="N634" s="78"/>
      <c r="O634" s="78"/>
      <c r="P634" s="78"/>
      <c r="Q634" s="80"/>
      <c r="R634" s="80"/>
      <c r="S634" s="80"/>
      <c r="T634" s="80"/>
      <c r="U634" s="81"/>
    </row>
    <row r="635" spans="1:21" x14ac:dyDescent="0.25">
      <c r="A635" s="76">
        <v>112</v>
      </c>
      <c r="B635" s="82" t="s">
        <v>113</v>
      </c>
      <c r="C635" s="79">
        <v>33019.69</v>
      </c>
      <c r="D635" s="79">
        <v>49694.7</v>
      </c>
      <c r="E635" s="79">
        <v>38623.199999999997</v>
      </c>
      <c r="F635" s="79">
        <v>35247.300000000003</v>
      </c>
      <c r="G635" s="79">
        <v>36554.1</v>
      </c>
      <c r="H635" s="79">
        <v>42253.2</v>
      </c>
      <c r="I635" s="79">
        <v>41781.300000000003</v>
      </c>
      <c r="J635" s="79">
        <v>81420.899999999994</v>
      </c>
      <c r="K635" s="79">
        <v>37425.300000000003</v>
      </c>
      <c r="L635" s="79">
        <v>39784.800000000003</v>
      </c>
      <c r="M635" s="79"/>
      <c r="N635" s="79"/>
      <c r="O635" s="79"/>
      <c r="P635" s="79"/>
      <c r="Q635" s="80"/>
      <c r="R635" s="80"/>
      <c r="S635" s="80"/>
      <c r="T635" s="80"/>
      <c r="U635" s="83">
        <f>SUM(C635:S635)</f>
        <v>435804.49</v>
      </c>
    </row>
    <row r="636" spans="1:21" x14ac:dyDescent="0.25">
      <c r="A636" s="6"/>
      <c r="B636" s="55"/>
      <c r="C636" s="69">
        <v>44428</v>
      </c>
      <c r="D636" s="69">
        <v>44460</v>
      </c>
      <c r="E636" s="69">
        <v>44484</v>
      </c>
      <c r="F636" s="69">
        <v>44511</v>
      </c>
      <c r="G636" s="69">
        <v>44553</v>
      </c>
      <c r="H636" s="69">
        <v>44582</v>
      </c>
      <c r="I636" s="69">
        <v>44606</v>
      </c>
      <c r="J636" s="69">
        <v>44651</v>
      </c>
      <c r="K636" s="69">
        <v>44687</v>
      </c>
      <c r="L636" s="69">
        <v>44701</v>
      </c>
      <c r="M636" s="69"/>
      <c r="N636" s="69"/>
      <c r="O636" s="69"/>
      <c r="P636" s="69"/>
      <c r="Q636" s="70"/>
      <c r="R636" s="70"/>
      <c r="S636" s="70"/>
      <c r="T636" s="70"/>
      <c r="U636" s="71"/>
    </row>
    <row r="637" spans="1:21" x14ac:dyDescent="0.25">
      <c r="A637" s="6">
        <v>113</v>
      </c>
      <c r="B637" s="72" t="s">
        <v>436</v>
      </c>
      <c r="C637" s="73">
        <v>43068.74</v>
      </c>
      <c r="D637" s="73">
        <v>25748.799999999999</v>
      </c>
      <c r="E637" s="73">
        <v>23498.2</v>
      </c>
      <c r="F637" s="73">
        <v>31680.22</v>
      </c>
      <c r="G637" s="73">
        <v>36619.440000000002</v>
      </c>
      <c r="H637" s="73">
        <v>37689.08</v>
      </c>
      <c r="I637" s="73">
        <v>36210.46</v>
      </c>
      <c r="J637" s="73">
        <v>32875.699999999997</v>
      </c>
      <c r="K637" s="73">
        <v>32435.26</v>
      </c>
      <c r="L637" s="73">
        <v>34480.160000000003</v>
      </c>
      <c r="M637" s="73"/>
      <c r="N637" s="73"/>
      <c r="O637" s="73"/>
      <c r="P637" s="73"/>
      <c r="Q637" s="74"/>
      <c r="R637" s="74"/>
      <c r="S637" s="74"/>
      <c r="T637" s="74"/>
      <c r="U637" s="75">
        <f>SUM(C637:S637)</f>
        <v>334306.05999999994</v>
      </c>
    </row>
    <row r="638" spans="1:21" x14ac:dyDescent="0.25">
      <c r="A638" s="76"/>
      <c r="B638" s="77"/>
      <c r="C638" s="78">
        <v>44397</v>
      </c>
      <c r="D638" s="78">
        <v>44428</v>
      </c>
      <c r="E638" s="78">
        <v>44448</v>
      </c>
      <c r="F638" s="78">
        <v>44475</v>
      </c>
      <c r="G638" s="78">
        <v>44500</v>
      </c>
      <c r="H638" s="78">
        <v>44545</v>
      </c>
      <c r="I638" s="78">
        <v>44580</v>
      </c>
      <c r="J638" s="78">
        <v>44601</v>
      </c>
      <c r="K638" s="78">
        <v>44627</v>
      </c>
      <c r="L638" s="78">
        <v>44648</v>
      </c>
      <c r="M638" s="78">
        <v>44678</v>
      </c>
      <c r="N638" s="78"/>
      <c r="O638" s="78"/>
      <c r="P638" s="78"/>
      <c r="Q638" s="80"/>
      <c r="R638" s="80"/>
      <c r="S638" s="80"/>
      <c r="T638" s="80"/>
      <c r="U638" s="81"/>
    </row>
    <row r="639" spans="1:21" x14ac:dyDescent="0.25">
      <c r="A639" s="76">
        <v>114</v>
      </c>
      <c r="B639" s="82" t="s">
        <v>114</v>
      </c>
      <c r="C639" s="79">
        <v>86643.3</v>
      </c>
      <c r="D639" s="79">
        <v>87225</v>
      </c>
      <c r="E639" s="79">
        <v>87716.85</v>
      </c>
      <c r="F639" s="79">
        <v>88522.65</v>
      </c>
      <c r="G639" s="79">
        <v>89282.099999999991</v>
      </c>
      <c r="H639" s="79">
        <v>90838.5</v>
      </c>
      <c r="I639" s="79">
        <v>92835.6</v>
      </c>
      <c r="J639" s="79">
        <f>106275+2867.65</f>
        <v>109142.65</v>
      </c>
      <c r="K639" s="79">
        <v>97020.45</v>
      </c>
      <c r="L639" s="79">
        <v>100255.2</v>
      </c>
      <c r="M639" s="79">
        <v>104411.25</v>
      </c>
      <c r="N639" s="79"/>
      <c r="O639" s="79"/>
      <c r="P639" s="79"/>
      <c r="Q639" s="80"/>
      <c r="R639" s="80"/>
      <c r="S639" s="80"/>
      <c r="T639" s="80"/>
      <c r="U639" s="83">
        <f>SUM(C639:S639)</f>
        <v>1033893.5499999998</v>
      </c>
    </row>
    <row r="640" spans="1:21" x14ac:dyDescent="0.25">
      <c r="A640" s="6"/>
      <c r="B640" s="55"/>
      <c r="C640" s="69">
        <v>44400</v>
      </c>
      <c r="D640" s="69">
        <v>44428</v>
      </c>
      <c r="E640" s="69">
        <v>44461</v>
      </c>
      <c r="F640" s="69">
        <v>22710</v>
      </c>
      <c r="G640" s="69">
        <v>44524</v>
      </c>
      <c r="H640" s="69">
        <v>44552</v>
      </c>
      <c r="I640" s="69">
        <v>44580</v>
      </c>
      <c r="J640" s="69">
        <v>44610</v>
      </c>
      <c r="K640" s="69">
        <v>44642</v>
      </c>
      <c r="L640" s="69">
        <v>44673</v>
      </c>
      <c r="M640" s="69">
        <v>44712</v>
      </c>
      <c r="N640" s="69"/>
      <c r="O640" s="69"/>
      <c r="P640" s="69"/>
      <c r="Q640" s="70"/>
      <c r="R640" s="70"/>
      <c r="S640" s="70"/>
      <c r="T640" s="70"/>
      <c r="U640" s="71"/>
    </row>
    <row r="641" spans="1:21" x14ac:dyDescent="0.25">
      <c r="A641" s="6">
        <v>115</v>
      </c>
      <c r="B641" s="72" t="s">
        <v>115</v>
      </c>
      <c r="C641" s="73">
        <v>10247.49</v>
      </c>
      <c r="D641" s="73">
        <v>14908.41</v>
      </c>
      <c r="E641" s="73">
        <v>11586.96</v>
      </c>
      <c r="F641" s="73">
        <v>10574.19</v>
      </c>
      <c r="G641" s="73">
        <v>10966.23</v>
      </c>
      <c r="H641" s="73">
        <v>12675.96</v>
      </c>
      <c r="I641" s="73">
        <v>13046.22</v>
      </c>
      <c r="J641" s="73">
        <v>12534.39</v>
      </c>
      <c r="K641" s="73">
        <v>11380.05</v>
      </c>
      <c r="L641" s="73">
        <v>11227.59</v>
      </c>
      <c r="M641" s="73">
        <v>11935.44</v>
      </c>
      <c r="N641" s="73"/>
      <c r="O641" s="73"/>
      <c r="P641" s="73"/>
      <c r="Q641" s="74"/>
      <c r="R641" s="74"/>
      <c r="S641" s="74"/>
      <c r="T641" s="74"/>
      <c r="U641" s="75">
        <f>SUM(C641:S641)</f>
        <v>131082.93</v>
      </c>
    </row>
    <row r="642" spans="1:21" x14ac:dyDescent="0.25">
      <c r="A642" s="76"/>
      <c r="B642" s="77"/>
      <c r="C642" s="78">
        <v>44396</v>
      </c>
      <c r="D642" s="78">
        <v>44419</v>
      </c>
      <c r="E642" s="78">
        <v>44453</v>
      </c>
      <c r="F642" s="78">
        <v>44483</v>
      </c>
      <c r="G642" s="78">
        <v>44524</v>
      </c>
      <c r="H642" s="78">
        <v>44544</v>
      </c>
      <c r="I642" s="78">
        <v>44586</v>
      </c>
      <c r="J642" s="78">
        <v>44606</v>
      </c>
      <c r="K642" s="78">
        <v>44631</v>
      </c>
      <c r="L642" s="78">
        <v>44669</v>
      </c>
      <c r="M642" s="78">
        <v>44711</v>
      </c>
      <c r="N642" s="78"/>
      <c r="O642" s="79"/>
      <c r="P642" s="79"/>
      <c r="Q642" s="80"/>
      <c r="R642" s="80"/>
      <c r="S642" s="80"/>
      <c r="T642" s="80"/>
      <c r="U642" s="81"/>
    </row>
    <row r="643" spans="1:21" x14ac:dyDescent="0.25">
      <c r="A643" s="76">
        <v>116</v>
      </c>
      <c r="B643" s="82" t="s">
        <v>116</v>
      </c>
      <c r="C643" s="79">
        <v>44405.79</v>
      </c>
      <c r="D643" s="79">
        <v>64603.11</v>
      </c>
      <c r="E643" s="79">
        <v>50210.16</v>
      </c>
      <c r="F643" s="79">
        <v>45821.49</v>
      </c>
      <c r="G643" s="79">
        <v>47520.33</v>
      </c>
      <c r="H643" s="79">
        <v>54929.16</v>
      </c>
      <c r="I643" s="79">
        <v>56533.62</v>
      </c>
      <c r="J643" s="79">
        <v>54315.69</v>
      </c>
      <c r="K643" s="79">
        <v>49313.55</v>
      </c>
      <c r="L643" s="79">
        <v>48652.89</v>
      </c>
      <c r="M643" s="79">
        <v>51720.24</v>
      </c>
      <c r="N643" s="79"/>
      <c r="O643" s="79"/>
      <c r="P643" s="79"/>
      <c r="Q643" s="80"/>
      <c r="R643" s="80"/>
      <c r="S643" s="80"/>
      <c r="T643" s="80"/>
      <c r="U643" s="83">
        <f>SUM(C643:S643)</f>
        <v>568026.03</v>
      </c>
    </row>
    <row r="644" spans="1:21" x14ac:dyDescent="0.25">
      <c r="A644" s="6"/>
      <c r="B644" s="55"/>
      <c r="C644" s="69">
        <v>44393</v>
      </c>
      <c r="D644" s="69">
        <v>44420</v>
      </c>
      <c r="E644" s="69">
        <v>44453</v>
      </c>
      <c r="F644" s="69">
        <v>44487</v>
      </c>
      <c r="G644" s="69">
        <v>44511</v>
      </c>
      <c r="H644" s="69">
        <v>44547</v>
      </c>
      <c r="I644" s="69">
        <v>44579</v>
      </c>
      <c r="J644" s="69">
        <v>44606</v>
      </c>
      <c r="K644" s="69">
        <v>1173</v>
      </c>
      <c r="L644" s="69">
        <v>44665</v>
      </c>
      <c r="M644" s="69">
        <v>44698</v>
      </c>
      <c r="N644" s="69">
        <v>44726</v>
      </c>
      <c r="O644" s="69"/>
      <c r="P644" s="69"/>
      <c r="Q644" s="70"/>
      <c r="R644" s="70"/>
      <c r="S644" s="70"/>
      <c r="T644" s="70"/>
      <c r="U644" s="71"/>
    </row>
    <row r="645" spans="1:21" x14ac:dyDescent="0.25">
      <c r="A645" s="6">
        <v>117</v>
      </c>
      <c r="B645" s="72" t="s">
        <v>152</v>
      </c>
      <c r="C645" s="73">
        <v>10247.49</v>
      </c>
      <c r="D645" s="73">
        <v>14908.41</v>
      </c>
      <c r="E645" s="73">
        <v>19311.599999999999</v>
      </c>
      <c r="F645" s="73">
        <v>17623.650000000001</v>
      </c>
      <c r="G645" s="73">
        <v>18277.05</v>
      </c>
      <c r="H645" s="73">
        <v>21126.6</v>
      </c>
      <c r="I645" s="73">
        <v>21743.7</v>
      </c>
      <c r="J645" s="73">
        <v>20890.650000000001</v>
      </c>
      <c r="K645" s="73">
        <v>18966.75</v>
      </c>
      <c r="L645" s="73">
        <v>18712.650000000001</v>
      </c>
      <c r="M645" s="73">
        <v>19892.400000000001</v>
      </c>
      <c r="N645" s="73">
        <v>20055.75</v>
      </c>
      <c r="O645" s="73"/>
      <c r="P645" s="73"/>
      <c r="Q645" s="74"/>
      <c r="R645" s="74"/>
      <c r="S645" s="74"/>
      <c r="T645" s="74"/>
      <c r="U645" s="75">
        <f>SUM(C645:S645)</f>
        <v>221756.69999999998</v>
      </c>
    </row>
    <row r="646" spans="1:21" x14ac:dyDescent="0.25">
      <c r="A646" s="76"/>
      <c r="B646" s="77"/>
      <c r="C646" s="78">
        <v>44435</v>
      </c>
      <c r="D646" s="78">
        <v>44438</v>
      </c>
      <c r="E646" s="78">
        <v>44445</v>
      </c>
      <c r="F646" s="78">
        <v>44461</v>
      </c>
      <c r="G646" s="78">
        <v>44491</v>
      </c>
      <c r="H646" s="78">
        <v>44524</v>
      </c>
      <c r="I646" s="78">
        <v>44589</v>
      </c>
      <c r="J646" s="78">
        <v>44636</v>
      </c>
      <c r="K646" s="78">
        <v>44643</v>
      </c>
      <c r="L646" s="78">
        <v>44673</v>
      </c>
      <c r="M646" s="78">
        <v>44707</v>
      </c>
      <c r="N646" s="78"/>
      <c r="O646" s="78"/>
      <c r="P646" s="78"/>
      <c r="Q646" s="80"/>
      <c r="R646" s="80"/>
      <c r="S646" s="80"/>
      <c r="T646" s="80"/>
      <c r="U646" s="81"/>
    </row>
    <row r="647" spans="1:21" x14ac:dyDescent="0.25">
      <c r="A647" s="76">
        <v>118</v>
      </c>
      <c r="B647" s="82" t="s">
        <v>117</v>
      </c>
      <c r="C647" s="79">
        <v>3415.83</v>
      </c>
      <c r="D647" s="79">
        <v>3502.95</v>
      </c>
      <c r="E647" s="79">
        <v>4969.47</v>
      </c>
      <c r="F647" s="79">
        <v>3862.32</v>
      </c>
      <c r="G647" s="79">
        <v>3524.73</v>
      </c>
      <c r="H647" s="79">
        <v>3655.41</v>
      </c>
      <c r="I647" s="79">
        <v>8574.06</v>
      </c>
      <c r="J647" s="79">
        <v>4178.13</v>
      </c>
      <c r="K647" s="79">
        <v>3793.35</v>
      </c>
      <c r="L647" s="79">
        <v>3742.53</v>
      </c>
      <c r="M647" s="79">
        <v>3978.48</v>
      </c>
      <c r="N647" s="79"/>
      <c r="O647" s="79"/>
      <c r="P647" s="79"/>
      <c r="Q647" s="80"/>
      <c r="R647" s="80"/>
      <c r="S647" s="80"/>
      <c r="T647" s="80"/>
      <c r="U647" s="83">
        <f>SUM(C647:S647)</f>
        <v>47197.259999999995</v>
      </c>
    </row>
    <row r="648" spans="1:21" x14ac:dyDescent="0.25">
      <c r="A648" s="6"/>
      <c r="B648" s="55"/>
      <c r="C648" s="69">
        <v>44399</v>
      </c>
      <c r="D648" s="69">
        <v>44428</v>
      </c>
      <c r="E648" s="69">
        <v>44460</v>
      </c>
      <c r="F648" s="69">
        <v>44489</v>
      </c>
      <c r="G648" s="69">
        <v>44514</v>
      </c>
      <c r="H648" s="69">
        <v>44550</v>
      </c>
      <c r="I648" s="69">
        <v>44579</v>
      </c>
      <c r="J648" s="69">
        <v>44610</v>
      </c>
      <c r="K648" s="69">
        <v>44634</v>
      </c>
      <c r="L648" s="69">
        <v>44669</v>
      </c>
      <c r="M648" s="69">
        <v>44700</v>
      </c>
      <c r="N648" s="69"/>
      <c r="O648" s="69"/>
      <c r="P648" s="69"/>
      <c r="Q648" s="70"/>
      <c r="R648" s="70"/>
      <c r="S648" s="70"/>
      <c r="T648" s="70"/>
      <c r="U648" s="71"/>
    </row>
    <row r="649" spans="1:21" x14ac:dyDescent="0.25">
      <c r="A649" s="6">
        <v>119</v>
      </c>
      <c r="B649" s="72" t="s">
        <v>118</v>
      </c>
      <c r="C649" s="73">
        <v>20494.98</v>
      </c>
      <c r="D649" s="73">
        <v>29816.82</v>
      </c>
      <c r="E649" s="73">
        <v>30898.560000000001</v>
      </c>
      <c r="F649" s="73">
        <v>81068.789999999994</v>
      </c>
      <c r="G649" s="73">
        <v>84074.43</v>
      </c>
      <c r="H649" s="73">
        <v>97182.36</v>
      </c>
      <c r="I649" s="73">
        <v>100021.02</v>
      </c>
      <c r="J649" s="73">
        <v>96096.99</v>
      </c>
      <c r="K649" s="73">
        <v>111271.6</v>
      </c>
      <c r="L649" s="73">
        <v>111028.39</v>
      </c>
      <c r="M649" s="73">
        <v>128637.52</v>
      </c>
      <c r="N649" s="73"/>
      <c r="O649" s="73"/>
      <c r="P649" s="73"/>
      <c r="Q649" s="74"/>
      <c r="R649" s="74"/>
      <c r="S649" s="74"/>
      <c r="T649" s="74"/>
      <c r="U649" s="75">
        <f>SUM(C649:S649)</f>
        <v>890591.46000000008</v>
      </c>
    </row>
    <row r="650" spans="1:21" x14ac:dyDescent="0.25">
      <c r="A650" s="76"/>
      <c r="B650" s="77"/>
      <c r="C650" s="78">
        <v>44400</v>
      </c>
      <c r="D650" s="78">
        <v>44428</v>
      </c>
      <c r="E650" s="78">
        <v>44463</v>
      </c>
      <c r="F650" s="78">
        <v>44495</v>
      </c>
      <c r="G650" s="78">
        <v>44519</v>
      </c>
      <c r="H650" s="78">
        <v>44553</v>
      </c>
      <c r="I650" s="78">
        <v>44589</v>
      </c>
      <c r="J650" s="78">
        <v>44675</v>
      </c>
      <c r="K650" s="78">
        <v>44651</v>
      </c>
      <c r="L650" s="78">
        <v>44678</v>
      </c>
      <c r="M650" s="78">
        <v>44712</v>
      </c>
      <c r="N650" s="78"/>
      <c r="O650" s="78"/>
      <c r="P650" s="78"/>
      <c r="Q650" s="80"/>
      <c r="R650" s="80"/>
      <c r="S650" s="80"/>
      <c r="T650" s="80"/>
      <c r="U650" s="81"/>
    </row>
    <row r="651" spans="1:21" x14ac:dyDescent="0.25">
      <c r="A651" s="76">
        <v>120</v>
      </c>
      <c r="B651" s="82" t="s">
        <v>471</v>
      </c>
      <c r="C651" s="79">
        <v>5693.05</v>
      </c>
      <c r="D651" s="79">
        <v>8282.4500000000007</v>
      </c>
      <c r="E651" s="79">
        <v>6437.2</v>
      </c>
      <c r="F651" s="79">
        <v>5874.55</v>
      </c>
      <c r="G651" s="79">
        <v>6092.35</v>
      </c>
      <c r="H651" s="79">
        <v>7042.2</v>
      </c>
      <c r="I651" s="79">
        <v>7247.9</v>
      </c>
      <c r="J651" s="79">
        <v>6963.55</v>
      </c>
      <c r="K651" s="79">
        <v>6322.25</v>
      </c>
      <c r="L651" s="79">
        <v>6237.55</v>
      </c>
      <c r="M651" s="79">
        <v>6630.8</v>
      </c>
      <c r="N651" s="79"/>
      <c r="O651" s="79"/>
      <c r="P651" s="79"/>
      <c r="Q651" s="80"/>
      <c r="R651" s="80"/>
      <c r="S651" s="80"/>
      <c r="T651" s="80"/>
      <c r="U651" s="83">
        <f>SUM(C651:S651)</f>
        <v>72823.850000000006</v>
      </c>
    </row>
    <row r="652" spans="1:21" x14ac:dyDescent="0.25">
      <c r="A652" s="6"/>
      <c r="B652" s="55"/>
      <c r="C652" s="69">
        <v>44400</v>
      </c>
      <c r="D652" s="69">
        <v>44428</v>
      </c>
      <c r="E652" s="69">
        <v>44463</v>
      </c>
      <c r="F652" s="69">
        <v>44495</v>
      </c>
      <c r="G652" s="69">
        <v>44519</v>
      </c>
      <c r="H652" s="69">
        <v>44553</v>
      </c>
      <c r="I652" s="69">
        <v>44589</v>
      </c>
      <c r="J652" s="69">
        <v>44616</v>
      </c>
      <c r="K652" s="69">
        <v>44651</v>
      </c>
      <c r="L652" s="69">
        <v>2774</v>
      </c>
      <c r="M652" s="69">
        <v>44712</v>
      </c>
      <c r="N652" s="69"/>
      <c r="O652" s="69"/>
      <c r="P652" s="69"/>
      <c r="Q652" s="70"/>
      <c r="R652" s="70"/>
      <c r="S652" s="70"/>
      <c r="T652" s="70"/>
      <c r="U652" s="71"/>
    </row>
    <row r="653" spans="1:21" x14ac:dyDescent="0.25">
      <c r="A653" s="6">
        <v>121</v>
      </c>
      <c r="B653" s="72" t="s">
        <v>120</v>
      </c>
      <c r="C653" s="73">
        <v>93366.02</v>
      </c>
      <c r="D653" s="73">
        <v>178900.92</v>
      </c>
      <c r="E653" s="73">
        <v>139043.51999999999</v>
      </c>
      <c r="F653" s="73">
        <v>126890.28</v>
      </c>
      <c r="G653" s="73">
        <v>131594.76</v>
      </c>
      <c r="H653" s="73">
        <v>152111.51999999999</v>
      </c>
      <c r="I653" s="73">
        <v>156554.64000000001</v>
      </c>
      <c r="J653" s="73">
        <v>150412.68</v>
      </c>
      <c r="K653" s="73">
        <v>164378.5</v>
      </c>
      <c r="L653" s="73">
        <v>175898.91</v>
      </c>
      <c r="M653" s="73">
        <v>202902.48</v>
      </c>
      <c r="N653" s="73"/>
      <c r="O653" s="73"/>
      <c r="P653" s="73"/>
      <c r="Q653" s="74"/>
      <c r="R653" s="74"/>
      <c r="S653" s="74"/>
      <c r="T653" s="74"/>
      <c r="U653" s="75">
        <f>SUM(C653:S653)</f>
        <v>1672054.23</v>
      </c>
    </row>
    <row r="654" spans="1:21" x14ac:dyDescent="0.25">
      <c r="A654" s="76"/>
      <c r="B654" s="77"/>
      <c r="C654" s="78">
        <v>44400</v>
      </c>
      <c r="D654" s="78">
        <v>44428</v>
      </c>
      <c r="E654" s="78">
        <v>44463</v>
      </c>
      <c r="F654" s="78">
        <v>44495</v>
      </c>
      <c r="G654" s="78">
        <v>44519</v>
      </c>
      <c r="H654" s="78">
        <v>44553</v>
      </c>
      <c r="I654" s="78">
        <v>44589</v>
      </c>
      <c r="J654" s="78">
        <v>44616</v>
      </c>
      <c r="K654" s="78">
        <v>44651</v>
      </c>
      <c r="L654" s="78">
        <v>44678</v>
      </c>
      <c r="M654" s="78">
        <v>44712</v>
      </c>
      <c r="N654" s="78"/>
      <c r="O654" s="79"/>
      <c r="P654" s="79"/>
      <c r="Q654" s="80"/>
      <c r="R654" s="80"/>
      <c r="S654" s="80"/>
      <c r="T654" s="80"/>
      <c r="U654" s="81"/>
    </row>
    <row r="655" spans="1:21" x14ac:dyDescent="0.25">
      <c r="A655" s="76">
        <v>122</v>
      </c>
      <c r="B655" s="82" t="s">
        <v>121</v>
      </c>
      <c r="C655" s="79">
        <v>10247.49</v>
      </c>
      <c r="D655" s="79">
        <v>14908.41</v>
      </c>
      <c r="E655" s="79">
        <v>11586.96</v>
      </c>
      <c r="F655" s="79">
        <v>10574.19</v>
      </c>
      <c r="G655" s="79">
        <v>10966.23</v>
      </c>
      <c r="H655" s="79">
        <v>12675.96</v>
      </c>
      <c r="I655" s="79">
        <v>13046.22</v>
      </c>
      <c r="J655" s="79">
        <v>12534.39</v>
      </c>
      <c r="K655" s="79">
        <v>11380.05</v>
      </c>
      <c r="L655" s="79">
        <v>18712.650000000001</v>
      </c>
      <c r="M655" s="79">
        <v>19892.400000000001</v>
      </c>
      <c r="N655" s="79"/>
      <c r="O655" s="79"/>
      <c r="P655" s="79"/>
      <c r="Q655" s="80"/>
      <c r="R655" s="80"/>
      <c r="S655" s="80"/>
      <c r="T655" s="80"/>
      <c r="U655" s="83">
        <f>SUM(C655:S655)</f>
        <v>146524.94999999998</v>
      </c>
    </row>
    <row r="656" spans="1:21" x14ac:dyDescent="0.25">
      <c r="A656" s="6"/>
      <c r="B656" s="55"/>
      <c r="C656" s="69">
        <v>44400</v>
      </c>
      <c r="D656" s="69">
        <v>44428</v>
      </c>
      <c r="E656" s="69">
        <v>44463</v>
      </c>
      <c r="F656" s="69">
        <v>44510</v>
      </c>
      <c r="G656" s="69">
        <v>44519</v>
      </c>
      <c r="H656" s="69">
        <v>44553</v>
      </c>
      <c r="I656" s="69">
        <v>44589</v>
      </c>
      <c r="J656" s="69">
        <v>44616</v>
      </c>
      <c r="K656" s="69">
        <v>44651</v>
      </c>
      <c r="L656" s="69">
        <v>44678</v>
      </c>
      <c r="M656" s="69">
        <v>44712</v>
      </c>
      <c r="N656" s="69"/>
      <c r="O656" s="69"/>
      <c r="P656" s="69"/>
      <c r="Q656" s="70"/>
      <c r="R656" s="70"/>
      <c r="S656" s="70"/>
      <c r="T656" s="70"/>
      <c r="U656" s="71"/>
    </row>
    <row r="657" spans="1:21" x14ac:dyDescent="0.25">
      <c r="A657" s="6">
        <v>123</v>
      </c>
      <c r="B657" s="72" t="s">
        <v>122</v>
      </c>
      <c r="C657" s="73">
        <v>10247.49</v>
      </c>
      <c r="D657" s="73">
        <v>23190.86</v>
      </c>
      <c r="E657" s="73">
        <v>18024.16</v>
      </c>
      <c r="F657" s="73">
        <v>16448.740000000002</v>
      </c>
      <c r="G657" s="73">
        <v>40209.51</v>
      </c>
      <c r="H657" s="73">
        <v>64788.24</v>
      </c>
      <c r="I657" s="73">
        <v>66680.679999999993</v>
      </c>
      <c r="J657" s="73">
        <v>64064.66</v>
      </c>
      <c r="K657" s="73">
        <v>58164.7</v>
      </c>
      <c r="L657" s="73">
        <v>57385.46</v>
      </c>
      <c r="M657" s="73">
        <v>61003.360000000001</v>
      </c>
      <c r="N657" s="73"/>
      <c r="O657" s="73"/>
      <c r="P657" s="73"/>
      <c r="Q657" s="74"/>
      <c r="R657" s="74"/>
      <c r="S657" s="74"/>
      <c r="T657" s="74"/>
      <c r="U657" s="75">
        <f>SUM(C657:S657)</f>
        <v>480207.86</v>
      </c>
    </row>
    <row r="658" spans="1:21" x14ac:dyDescent="0.25">
      <c r="A658" s="76"/>
      <c r="B658" s="77"/>
      <c r="C658" s="78">
        <v>44400</v>
      </c>
      <c r="D658" s="78">
        <v>44475</v>
      </c>
      <c r="E658" s="78">
        <v>44511</v>
      </c>
      <c r="F658" s="78">
        <v>44544</v>
      </c>
      <c r="G658" s="78">
        <v>44575</v>
      </c>
      <c r="H658" s="78">
        <v>44615</v>
      </c>
      <c r="I658" s="78">
        <v>44712</v>
      </c>
      <c r="J658" s="78"/>
      <c r="K658" s="78"/>
      <c r="L658" s="78"/>
      <c r="M658" s="78"/>
      <c r="N658" s="78"/>
      <c r="O658" s="78"/>
      <c r="P658" s="79"/>
      <c r="Q658" s="80"/>
      <c r="R658" s="80"/>
      <c r="S658" s="80"/>
      <c r="T658" s="80"/>
      <c r="U658" s="81"/>
    </row>
    <row r="659" spans="1:21" x14ac:dyDescent="0.25">
      <c r="A659" s="76">
        <v>124</v>
      </c>
      <c r="B659" s="82" t="s">
        <v>123</v>
      </c>
      <c r="C659" s="79">
        <v>10247.49</v>
      </c>
      <c r="D659" s="79">
        <v>14908.41</v>
      </c>
      <c r="E659" s="79">
        <v>22161.15</v>
      </c>
      <c r="F659" s="79">
        <v>10966.23</v>
      </c>
      <c r="G659" s="79">
        <v>12675.96</v>
      </c>
      <c r="H659" s="79">
        <v>13046.22</v>
      </c>
      <c r="I659" s="79">
        <v>47077.47</v>
      </c>
      <c r="J659" s="79"/>
      <c r="K659" s="79"/>
      <c r="L659" s="79"/>
      <c r="M659" s="79"/>
      <c r="N659" s="79"/>
      <c r="O659" s="79"/>
      <c r="P659" s="79"/>
      <c r="Q659" s="80"/>
      <c r="R659" s="80"/>
      <c r="S659" s="80"/>
      <c r="T659" s="80"/>
      <c r="U659" s="83">
        <f>SUM(C659:S659)</f>
        <v>131082.93</v>
      </c>
    </row>
    <row r="660" spans="1:21" x14ac:dyDescent="0.25">
      <c r="A660" s="6"/>
      <c r="B660" s="55"/>
      <c r="C660" s="69">
        <v>44397</v>
      </c>
      <c r="D660" s="69">
        <v>44419</v>
      </c>
      <c r="E660" s="69">
        <v>44455</v>
      </c>
      <c r="F660" s="69">
        <v>44482</v>
      </c>
      <c r="G660" s="69">
        <v>44515</v>
      </c>
      <c r="H660" s="69">
        <v>44515</v>
      </c>
      <c r="I660" s="69">
        <v>44592</v>
      </c>
      <c r="J660" s="69">
        <v>44610</v>
      </c>
      <c r="K660" s="69">
        <v>44641</v>
      </c>
      <c r="L660" s="69">
        <v>44664</v>
      </c>
      <c r="M660" s="69">
        <v>44697</v>
      </c>
      <c r="N660" s="69"/>
      <c r="O660" s="69"/>
      <c r="P660" s="69"/>
      <c r="Q660" s="70"/>
      <c r="R660" s="70"/>
      <c r="S660" s="70"/>
      <c r="T660" s="70"/>
      <c r="U660" s="71"/>
    </row>
    <row r="661" spans="1:21" x14ac:dyDescent="0.25">
      <c r="A661" s="6">
        <v>125</v>
      </c>
      <c r="B661" s="72" t="s">
        <v>124</v>
      </c>
      <c r="C661" s="73">
        <v>76286.87</v>
      </c>
      <c r="D661" s="73">
        <v>110984.83</v>
      </c>
      <c r="E661" s="73">
        <v>86258.48</v>
      </c>
      <c r="F661" s="73">
        <v>78718.97</v>
      </c>
      <c r="G661" s="73">
        <v>81637.490000000005</v>
      </c>
      <c r="H661" s="73">
        <v>94365.48</v>
      </c>
      <c r="I661" s="73">
        <v>97121.86</v>
      </c>
      <c r="J661" s="73">
        <v>93311.57</v>
      </c>
      <c r="K661" s="73">
        <v>84718.15</v>
      </c>
      <c r="L661" s="73">
        <v>83583.17</v>
      </c>
      <c r="M661" s="73">
        <v>88852.72</v>
      </c>
      <c r="N661" s="73"/>
      <c r="O661" s="73"/>
      <c r="P661" s="73"/>
      <c r="Q661" s="74"/>
      <c r="R661" s="74"/>
      <c r="S661" s="74"/>
      <c r="T661" s="74"/>
      <c r="U661" s="75">
        <f>SUM(C661:S661)</f>
        <v>975839.59000000008</v>
      </c>
    </row>
    <row r="662" spans="1:21" x14ac:dyDescent="0.25">
      <c r="A662" s="76"/>
      <c r="B662" s="77"/>
      <c r="C662" s="78">
        <v>44389</v>
      </c>
      <c r="D662" s="78">
        <v>44407</v>
      </c>
      <c r="E662" s="78">
        <v>44425</v>
      </c>
      <c r="F662" s="78">
        <v>44460</v>
      </c>
      <c r="G662" s="78">
        <v>44515</v>
      </c>
      <c r="H662" s="78">
        <v>44523</v>
      </c>
      <c r="I662" s="78">
        <v>44550</v>
      </c>
      <c r="J662" s="78">
        <v>44582</v>
      </c>
      <c r="K662" s="78">
        <v>44613</v>
      </c>
      <c r="L662" s="78">
        <v>44651</v>
      </c>
      <c r="M662" s="78">
        <v>44676</v>
      </c>
      <c r="N662" s="78">
        <v>44704</v>
      </c>
      <c r="O662" s="78"/>
      <c r="P662" s="78"/>
      <c r="Q662" s="80"/>
      <c r="R662" s="80"/>
      <c r="S662" s="80"/>
      <c r="T662" s="80"/>
      <c r="U662" s="81"/>
    </row>
    <row r="663" spans="1:21" x14ac:dyDescent="0.25">
      <c r="A663" s="76">
        <v>126</v>
      </c>
      <c r="B663" s="82" t="s">
        <v>125</v>
      </c>
      <c r="C663" s="79">
        <v>17514.75</v>
      </c>
      <c r="D663" s="79">
        <v>17079.150000000001</v>
      </c>
      <c r="E663" s="79">
        <v>24847.35</v>
      </c>
      <c r="F663" s="79">
        <v>19311.599999999999</v>
      </c>
      <c r="G663" s="79">
        <v>17623.650000000001</v>
      </c>
      <c r="H663" s="79">
        <v>18277.05</v>
      </c>
      <c r="I663" s="79">
        <v>21126.6</v>
      </c>
      <c r="J663" s="79">
        <v>21743.7</v>
      </c>
      <c r="K663" s="79">
        <v>20890.650000000001</v>
      </c>
      <c r="L663" s="79">
        <v>25289</v>
      </c>
      <c r="M663" s="79">
        <v>24950.2</v>
      </c>
      <c r="N663" s="79">
        <v>26523.200000000001</v>
      </c>
      <c r="O663" s="79"/>
      <c r="P663" s="79"/>
      <c r="Q663" s="80"/>
      <c r="R663" s="80"/>
      <c r="S663" s="80"/>
      <c r="T663" s="80"/>
      <c r="U663" s="83">
        <f>SUM(C663:T663)</f>
        <v>255176.90000000002</v>
      </c>
    </row>
    <row r="664" spans="1:21" x14ac:dyDescent="0.25">
      <c r="A664" s="6"/>
      <c r="B664" s="55"/>
      <c r="C664" s="69">
        <v>44393</v>
      </c>
      <c r="D664" s="69">
        <v>44427</v>
      </c>
      <c r="E664" s="69">
        <v>44455</v>
      </c>
      <c r="F664" s="69">
        <v>44489</v>
      </c>
      <c r="G664" s="69">
        <v>44525</v>
      </c>
      <c r="H664" s="69">
        <v>44550</v>
      </c>
      <c r="I664" s="69">
        <v>44588</v>
      </c>
      <c r="J664" s="69">
        <v>44617</v>
      </c>
      <c r="K664" s="69">
        <v>44648</v>
      </c>
      <c r="L664" s="69">
        <v>44678</v>
      </c>
      <c r="M664" s="69">
        <v>44708</v>
      </c>
      <c r="N664" s="69"/>
      <c r="O664" s="69"/>
      <c r="P664" s="69"/>
      <c r="Q664" s="70"/>
      <c r="R664" s="70"/>
      <c r="S664" s="70"/>
      <c r="T664" s="70"/>
      <c r="U664" s="71"/>
    </row>
    <row r="665" spans="1:21" x14ac:dyDescent="0.25">
      <c r="A665" s="6">
        <v>127</v>
      </c>
      <c r="B665" s="72" t="s">
        <v>126</v>
      </c>
      <c r="C665" s="73">
        <v>17079.150000000001</v>
      </c>
      <c r="D665" s="73">
        <v>24847.35</v>
      </c>
      <c r="E665" s="73">
        <v>19311.599999999999</v>
      </c>
      <c r="F665" s="73">
        <v>17623.650000000001</v>
      </c>
      <c r="G665" s="73">
        <v>18277.05</v>
      </c>
      <c r="H665" s="73">
        <v>21126.6</v>
      </c>
      <c r="I665" s="73">
        <v>21743.7</v>
      </c>
      <c r="J665" s="73">
        <v>20890.650000000001</v>
      </c>
      <c r="K665" s="73">
        <v>18966.75</v>
      </c>
      <c r="L665" s="73">
        <v>18712.650000000001</v>
      </c>
      <c r="M665" s="73">
        <v>19892.400000000001</v>
      </c>
      <c r="N665" s="73"/>
      <c r="O665" s="73"/>
      <c r="P665" s="73"/>
      <c r="Q665" s="74"/>
      <c r="R665" s="74"/>
      <c r="S665" s="74"/>
      <c r="T665" s="74"/>
      <c r="U665" s="75">
        <f>SUM(C665:S665)</f>
        <v>218471.55</v>
      </c>
    </row>
    <row r="666" spans="1:21" x14ac:dyDescent="0.25">
      <c r="A666" s="76"/>
      <c r="B666" s="77"/>
      <c r="C666" s="78">
        <v>44428</v>
      </c>
      <c r="D666" s="78">
        <v>44462</v>
      </c>
      <c r="E666" s="78">
        <v>44495</v>
      </c>
      <c r="F666" s="78">
        <v>44524</v>
      </c>
      <c r="G666" s="78">
        <v>44546</v>
      </c>
      <c r="H666" s="78">
        <v>44582</v>
      </c>
      <c r="I666" s="78">
        <v>44609</v>
      </c>
      <c r="J666" s="78">
        <v>44630</v>
      </c>
      <c r="K666" s="78">
        <v>44669</v>
      </c>
      <c r="L666" s="78">
        <v>44705</v>
      </c>
      <c r="M666" s="78"/>
      <c r="N666" s="78"/>
      <c r="O666" s="79"/>
      <c r="P666" s="79"/>
      <c r="Q666" s="80"/>
      <c r="R666" s="80"/>
      <c r="S666" s="80"/>
      <c r="T666" s="80"/>
      <c r="U666" s="81"/>
    </row>
    <row r="667" spans="1:21" x14ac:dyDescent="0.25">
      <c r="A667" s="76">
        <v>128</v>
      </c>
      <c r="B667" s="82" t="s">
        <v>437</v>
      </c>
      <c r="C667" s="79">
        <v>107671.85</v>
      </c>
      <c r="D667" s="79">
        <v>83683.600000000006</v>
      </c>
      <c r="E667" s="79">
        <v>76369.149999999994</v>
      </c>
      <c r="F667" s="79">
        <v>79200.55</v>
      </c>
      <c r="G667" s="79">
        <v>91548.6</v>
      </c>
      <c r="H667" s="79">
        <v>94222.7</v>
      </c>
      <c r="I667" s="79">
        <v>90526.15</v>
      </c>
      <c r="J667" s="79">
        <v>82189.25</v>
      </c>
      <c r="K667" s="79">
        <v>81088.149999999994</v>
      </c>
      <c r="L667" s="79">
        <v>86200.4</v>
      </c>
      <c r="M667" s="79"/>
      <c r="N667" s="79"/>
      <c r="O667" s="79"/>
      <c r="P667" s="79"/>
      <c r="Q667" s="80"/>
      <c r="R667" s="80"/>
      <c r="S667" s="80"/>
      <c r="T667" s="80"/>
      <c r="U667" s="83">
        <f>SUM(C667:S667)</f>
        <v>872700.4</v>
      </c>
    </row>
    <row r="668" spans="1:21" x14ac:dyDescent="0.25">
      <c r="A668" s="6"/>
      <c r="B668" s="55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70"/>
      <c r="R668" s="70"/>
      <c r="S668" s="70"/>
      <c r="T668" s="70"/>
      <c r="U668" s="71"/>
    </row>
    <row r="669" spans="1:21" x14ac:dyDescent="0.25">
      <c r="A669" s="6">
        <v>129</v>
      </c>
      <c r="B669" s="72" t="s">
        <v>127</v>
      </c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4"/>
      <c r="R669" s="74"/>
      <c r="S669" s="74"/>
      <c r="T669" s="74"/>
      <c r="U669" s="75">
        <f>SUM(C669:S669)</f>
        <v>0</v>
      </c>
    </row>
    <row r="670" spans="1:21" x14ac:dyDescent="0.25">
      <c r="A670" s="76"/>
      <c r="B670" s="77"/>
      <c r="C670" s="78">
        <v>44400</v>
      </c>
      <c r="D670" s="78">
        <v>44431</v>
      </c>
      <c r="E670" s="78">
        <v>44462</v>
      </c>
      <c r="F670" s="78">
        <v>44487</v>
      </c>
      <c r="G670" s="78">
        <v>44529</v>
      </c>
      <c r="H670" s="78">
        <v>44552</v>
      </c>
      <c r="I670" s="78">
        <v>44589</v>
      </c>
      <c r="J670" s="78">
        <v>44617</v>
      </c>
      <c r="K670" s="78">
        <v>44631</v>
      </c>
      <c r="L670" s="78">
        <v>44680</v>
      </c>
      <c r="M670" s="78">
        <v>44719</v>
      </c>
      <c r="N670" s="78"/>
      <c r="O670" s="78"/>
      <c r="P670" s="78"/>
      <c r="Q670" s="80"/>
      <c r="R670" s="80"/>
      <c r="S670" s="80"/>
      <c r="T670" s="80"/>
      <c r="U670" s="81"/>
    </row>
    <row r="671" spans="1:21" x14ac:dyDescent="0.25">
      <c r="A671" s="76">
        <v>130</v>
      </c>
      <c r="B671" s="82" t="s">
        <v>128</v>
      </c>
      <c r="C671" s="79">
        <v>10247.49</v>
      </c>
      <c r="D671" s="79">
        <v>14908.41</v>
      </c>
      <c r="E671" s="79">
        <v>11586.96</v>
      </c>
      <c r="F671" s="79">
        <v>10574.19</v>
      </c>
      <c r="G671" s="79">
        <v>12184.7</v>
      </c>
      <c r="H671" s="79">
        <v>15492.84</v>
      </c>
      <c r="I671" s="79">
        <v>15945.38</v>
      </c>
      <c r="J671" s="79">
        <v>15319.81</v>
      </c>
      <c r="K671" s="79">
        <v>13908.95</v>
      </c>
      <c r="L671" s="79">
        <v>13722.61</v>
      </c>
      <c r="M671" s="79">
        <v>14587.76</v>
      </c>
      <c r="N671" s="79"/>
      <c r="O671" s="79"/>
      <c r="P671" s="79"/>
      <c r="Q671" s="80"/>
      <c r="R671" s="80"/>
      <c r="S671" s="80"/>
      <c r="T671" s="80"/>
      <c r="U671" s="83">
        <f>SUM(C671:S671)</f>
        <v>148479.1</v>
      </c>
    </row>
    <row r="672" spans="1:21" x14ac:dyDescent="0.25">
      <c r="A672" s="6"/>
      <c r="B672" s="55"/>
      <c r="C672" s="69">
        <v>44400</v>
      </c>
      <c r="D672" s="69">
        <v>44439</v>
      </c>
      <c r="E672" s="69">
        <v>44459</v>
      </c>
      <c r="F672" s="69">
        <v>44495</v>
      </c>
      <c r="G672" s="69">
        <v>44516</v>
      </c>
      <c r="H672" s="69">
        <v>44558</v>
      </c>
      <c r="I672" s="69">
        <v>44608</v>
      </c>
      <c r="J672" s="69">
        <v>44614</v>
      </c>
      <c r="K672" s="69">
        <v>44648</v>
      </c>
      <c r="L672" s="69">
        <v>44673</v>
      </c>
      <c r="M672" s="69">
        <v>44707</v>
      </c>
      <c r="N672" s="69"/>
      <c r="O672" s="69"/>
      <c r="P672" s="69"/>
      <c r="Q672" s="70"/>
      <c r="R672" s="70"/>
      <c r="S672" s="70"/>
      <c r="T672" s="70"/>
      <c r="U672" s="71"/>
    </row>
    <row r="673" spans="1:22" x14ac:dyDescent="0.25">
      <c r="A673" s="6">
        <v>131</v>
      </c>
      <c r="B673" s="72" t="s">
        <v>129</v>
      </c>
      <c r="C673" s="73">
        <v>78564.09</v>
      </c>
      <c r="D673" s="73">
        <v>114297.81</v>
      </c>
      <c r="E673" s="73">
        <v>88833.36</v>
      </c>
      <c r="F673" s="73">
        <v>82243.7</v>
      </c>
      <c r="G673" s="73">
        <v>74326.67</v>
      </c>
      <c r="H673" s="73">
        <v>95773.92</v>
      </c>
      <c r="I673" s="73">
        <v>95672.28</v>
      </c>
      <c r="J673" s="73">
        <v>91918.86</v>
      </c>
      <c r="K673" s="73">
        <v>83453.7</v>
      </c>
      <c r="L673" s="73">
        <v>82335.66</v>
      </c>
      <c r="M673" s="73">
        <v>259927.36</v>
      </c>
      <c r="N673" s="73"/>
      <c r="O673" s="73"/>
      <c r="P673" s="73"/>
      <c r="Q673" s="74"/>
      <c r="R673" s="74"/>
      <c r="S673" s="74"/>
      <c r="T673" s="74"/>
      <c r="U673" s="75">
        <f>SUM(C673:S673)</f>
        <v>1147347.4100000001</v>
      </c>
    </row>
    <row r="674" spans="1:22" x14ac:dyDescent="0.25">
      <c r="A674" s="76"/>
      <c r="B674" s="77"/>
      <c r="C674" s="78">
        <v>44407</v>
      </c>
      <c r="D674" s="78">
        <v>44427</v>
      </c>
      <c r="E674" s="78">
        <v>44428</v>
      </c>
      <c r="F674" s="78">
        <v>44460</v>
      </c>
      <c r="G674" s="78">
        <v>44490</v>
      </c>
      <c r="H674" s="78">
        <v>44519</v>
      </c>
      <c r="I674" s="78">
        <v>44557</v>
      </c>
      <c r="J674" s="78">
        <v>44558</v>
      </c>
      <c r="K674" s="78">
        <v>44589</v>
      </c>
      <c r="L674" s="78">
        <v>44610</v>
      </c>
      <c r="M674" s="78">
        <v>44634</v>
      </c>
      <c r="N674" s="78">
        <v>44637</v>
      </c>
      <c r="O674" s="78">
        <v>44670</v>
      </c>
      <c r="P674" s="78">
        <v>44707</v>
      </c>
      <c r="Q674" s="80"/>
      <c r="R674" s="80"/>
      <c r="S674" s="80"/>
      <c r="T674" s="80"/>
      <c r="U674" s="81"/>
    </row>
    <row r="675" spans="1:22" x14ac:dyDescent="0.25">
      <c r="A675" s="76">
        <v>132</v>
      </c>
      <c r="B675" s="82" t="s">
        <v>130</v>
      </c>
      <c r="C675" s="79">
        <v>157128.18</v>
      </c>
      <c r="D675" s="79">
        <v>167814.9</v>
      </c>
      <c r="E675" s="79">
        <v>60780.72</v>
      </c>
      <c r="F675" s="79">
        <v>177666.72</v>
      </c>
      <c r="G675" s="79">
        <v>162137.57999999999</v>
      </c>
      <c r="H675" s="79">
        <v>168148.86</v>
      </c>
      <c r="I675" s="79">
        <v>138760.38</v>
      </c>
      <c r="J675" s="79">
        <v>55604.34</v>
      </c>
      <c r="K675" s="79">
        <v>200042.04</v>
      </c>
      <c r="L675" s="79">
        <v>192193.98</v>
      </c>
      <c r="M675" s="79">
        <v>147106.96</v>
      </c>
      <c r="N675" s="79">
        <v>64056.19</v>
      </c>
      <c r="O675" s="79">
        <v>228294.33</v>
      </c>
      <c r="P675" s="79">
        <v>261253.52</v>
      </c>
      <c r="Q675" s="80"/>
      <c r="R675" s="80"/>
      <c r="S675" s="80"/>
      <c r="T675" s="80"/>
      <c r="U675" s="83">
        <f>SUM(C675:S675)</f>
        <v>2180988.6999999997</v>
      </c>
    </row>
    <row r="676" spans="1:22" x14ac:dyDescent="0.25">
      <c r="A676" s="6"/>
      <c r="B676" s="55"/>
      <c r="C676" s="69">
        <v>44519</v>
      </c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70"/>
      <c r="R676" s="70"/>
      <c r="S676" s="70"/>
      <c r="T676" s="70"/>
      <c r="U676" s="71"/>
    </row>
    <row r="677" spans="1:22" x14ac:dyDescent="0.25">
      <c r="A677" s="6">
        <v>133</v>
      </c>
      <c r="B677" s="72" t="s">
        <v>131</v>
      </c>
      <c r="C677" s="73">
        <v>3655.41</v>
      </c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4"/>
      <c r="R677" s="74"/>
      <c r="S677" s="74"/>
      <c r="T677" s="74"/>
      <c r="U677" s="75">
        <f>SUM(C677:S677)</f>
        <v>3655.41</v>
      </c>
    </row>
    <row r="678" spans="1:22" x14ac:dyDescent="0.25">
      <c r="A678" s="76"/>
      <c r="B678" s="77"/>
      <c r="C678" s="78">
        <v>44399</v>
      </c>
      <c r="D678" s="78">
        <v>44428</v>
      </c>
      <c r="E678" s="78">
        <v>44466</v>
      </c>
      <c r="F678" s="78">
        <v>44491</v>
      </c>
      <c r="G678" s="78">
        <v>44523</v>
      </c>
      <c r="H678" s="78">
        <v>44558</v>
      </c>
      <c r="I678" s="78">
        <v>44613</v>
      </c>
      <c r="J678" s="78">
        <v>44676</v>
      </c>
      <c r="K678" s="78">
        <v>44711</v>
      </c>
      <c r="L678" s="78"/>
      <c r="M678" s="78"/>
      <c r="N678" s="78"/>
      <c r="O678" s="79"/>
      <c r="P678" s="79"/>
      <c r="Q678" s="80"/>
      <c r="R678" s="80"/>
      <c r="S678" s="80"/>
      <c r="T678" s="80"/>
      <c r="U678" s="81"/>
    </row>
    <row r="679" spans="1:22" x14ac:dyDescent="0.25">
      <c r="A679" s="76">
        <v>134</v>
      </c>
      <c r="B679" s="82" t="s">
        <v>132</v>
      </c>
      <c r="C679" s="79">
        <v>5693.05</v>
      </c>
      <c r="D679" s="79">
        <v>8282.4500000000007</v>
      </c>
      <c r="E679" s="79">
        <v>6437.2</v>
      </c>
      <c r="F679" s="79">
        <v>5874.55</v>
      </c>
      <c r="G679" s="79">
        <v>6092.35</v>
      </c>
      <c r="H679" s="79">
        <v>7042.2</v>
      </c>
      <c r="I679" s="79">
        <v>5684.58</v>
      </c>
      <c r="J679" s="79">
        <v>2528.9</v>
      </c>
      <c r="K679" s="79">
        <v>6473.5</v>
      </c>
      <c r="L679" s="79"/>
      <c r="M679" s="79"/>
      <c r="N679" s="79"/>
      <c r="O679" s="79"/>
      <c r="P679" s="79"/>
      <c r="Q679" s="80"/>
      <c r="R679" s="80"/>
      <c r="S679" s="80"/>
      <c r="T679" s="80"/>
      <c r="U679" s="83">
        <f>SUM(C679:S679)</f>
        <v>54108.78</v>
      </c>
    </row>
    <row r="680" spans="1:22" x14ac:dyDescent="0.25">
      <c r="A680" s="6"/>
      <c r="B680" s="55"/>
      <c r="C680" s="69">
        <v>44407</v>
      </c>
      <c r="D680" s="69">
        <v>44452</v>
      </c>
      <c r="E680" s="69">
        <v>44468</v>
      </c>
      <c r="F680" s="69">
        <v>44498</v>
      </c>
      <c r="G680" s="69">
        <v>44526</v>
      </c>
      <c r="H680" s="69">
        <v>44559</v>
      </c>
      <c r="I680" s="69">
        <v>44592</v>
      </c>
      <c r="J680" s="69">
        <v>44630</v>
      </c>
      <c r="K680" s="69">
        <v>44658</v>
      </c>
      <c r="L680" s="69">
        <v>44679</v>
      </c>
      <c r="M680" s="69">
        <v>44721</v>
      </c>
      <c r="N680" s="69"/>
      <c r="O680" s="69"/>
      <c r="P680" s="69"/>
      <c r="Q680" s="70"/>
      <c r="R680" s="70"/>
      <c r="S680" s="70"/>
      <c r="T680" s="70"/>
      <c r="U680" s="71"/>
    </row>
    <row r="681" spans="1:22" x14ac:dyDescent="0.25">
      <c r="A681" s="6">
        <v>135</v>
      </c>
      <c r="B681" s="72" t="s">
        <v>133</v>
      </c>
      <c r="C681" s="73">
        <v>97920.46</v>
      </c>
      <c r="D681" s="73">
        <v>142458.14000000001</v>
      </c>
      <c r="E681" s="73">
        <v>110719.84</v>
      </c>
      <c r="F681" s="73">
        <v>101042.26</v>
      </c>
      <c r="G681" s="73">
        <v>104788.42</v>
      </c>
      <c r="H681" s="73">
        <v>121125.84</v>
      </c>
      <c r="I681" s="73">
        <v>124663.88</v>
      </c>
      <c r="J681" s="73">
        <v>119773.06</v>
      </c>
      <c r="K681" s="73">
        <v>287030.15000000002</v>
      </c>
      <c r="L681" s="73">
        <v>261977.1</v>
      </c>
      <c r="M681" s="73">
        <v>259927.36</v>
      </c>
      <c r="N681" s="73"/>
      <c r="O681" s="73"/>
      <c r="P681" s="73"/>
      <c r="Q681" s="74"/>
      <c r="R681" s="74"/>
      <c r="S681" s="74"/>
      <c r="T681" s="74"/>
      <c r="U681" s="75">
        <f>SUM(C681:S681)</f>
        <v>1731426.5100000002</v>
      </c>
    </row>
    <row r="682" spans="1:22" x14ac:dyDescent="0.25">
      <c r="A682" s="76"/>
      <c r="B682" s="77"/>
      <c r="C682" s="78">
        <v>44400</v>
      </c>
      <c r="D682" s="78">
        <v>44434</v>
      </c>
      <c r="E682" s="78">
        <v>44467</v>
      </c>
      <c r="F682" s="78">
        <v>44490</v>
      </c>
      <c r="G682" s="78">
        <v>44523</v>
      </c>
      <c r="H682" s="78">
        <v>44551</v>
      </c>
      <c r="I682" s="78">
        <v>44588</v>
      </c>
      <c r="J682" s="78">
        <v>44606</v>
      </c>
      <c r="K682" s="78">
        <v>44648</v>
      </c>
      <c r="L682" s="78">
        <v>44669</v>
      </c>
      <c r="M682" s="78">
        <v>44711</v>
      </c>
      <c r="N682" s="78"/>
      <c r="O682" s="78"/>
      <c r="P682" s="78"/>
      <c r="Q682" s="80"/>
      <c r="R682" s="80"/>
      <c r="S682" s="80"/>
      <c r="T682" s="80"/>
      <c r="U682" s="81"/>
    </row>
    <row r="683" spans="1:22" x14ac:dyDescent="0.25">
      <c r="A683" s="76">
        <v>136</v>
      </c>
      <c r="B683" s="82" t="s">
        <v>134</v>
      </c>
      <c r="C683" s="79">
        <v>29603.86</v>
      </c>
      <c r="D683" s="79">
        <v>43068.74</v>
      </c>
      <c r="E683" s="79">
        <v>33473.440000000002</v>
      </c>
      <c r="F683" s="79">
        <v>30547.66</v>
      </c>
      <c r="G683" s="79">
        <v>24369.4</v>
      </c>
      <c r="H683" s="79">
        <v>28168.799999999999</v>
      </c>
      <c r="I683" s="79">
        <v>28991.599999999999</v>
      </c>
      <c r="J683" s="79">
        <v>27854.2</v>
      </c>
      <c r="K683" s="79">
        <v>25289</v>
      </c>
      <c r="L683" s="79">
        <v>24950.2</v>
      </c>
      <c r="M683" s="79">
        <v>26523.200000000001</v>
      </c>
      <c r="N683" s="79"/>
      <c r="O683" s="79"/>
      <c r="P683" s="79"/>
      <c r="Q683" s="80"/>
      <c r="R683" s="80"/>
      <c r="S683" s="80"/>
      <c r="T683" s="80"/>
      <c r="U683" s="83">
        <f>SUM(C683:S683)</f>
        <v>322840.10000000003</v>
      </c>
    </row>
    <row r="684" spans="1:22" x14ac:dyDescent="0.25">
      <c r="A684" s="6"/>
      <c r="B684" s="55"/>
      <c r="C684" s="69">
        <v>44615</v>
      </c>
      <c r="D684" s="69">
        <v>44658</v>
      </c>
      <c r="E684" s="69">
        <v>44697</v>
      </c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90"/>
      <c r="R684" s="90"/>
      <c r="S684" s="90"/>
      <c r="T684" s="90"/>
      <c r="U684" s="71"/>
    </row>
    <row r="685" spans="1:22" x14ac:dyDescent="0.25">
      <c r="A685" s="6">
        <v>137</v>
      </c>
      <c r="B685" s="72" t="s">
        <v>438</v>
      </c>
      <c r="C685" s="73">
        <v>1267389.6000000001</v>
      </c>
      <c r="D685" s="73">
        <v>133687.6</v>
      </c>
      <c r="E685" s="73">
        <v>140523.35</v>
      </c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91"/>
      <c r="R685" s="91"/>
      <c r="S685" s="91"/>
      <c r="T685" s="91"/>
      <c r="U685" s="75">
        <f>SUM(C685:S685)</f>
        <v>1541600.5500000003</v>
      </c>
    </row>
    <row r="686" spans="1:22" s="55" customFormat="1" x14ac:dyDescent="0.25">
      <c r="A686" s="76"/>
      <c r="B686" s="77"/>
      <c r="C686" s="78">
        <v>44411</v>
      </c>
      <c r="D686" s="78">
        <v>44414</v>
      </c>
      <c r="E686" s="78">
        <v>44473</v>
      </c>
      <c r="F686" s="78">
        <v>44516</v>
      </c>
      <c r="G686" s="78">
        <v>44518</v>
      </c>
      <c r="H686" s="78">
        <v>44536</v>
      </c>
      <c r="I686" s="78">
        <v>44553</v>
      </c>
      <c r="J686" s="78">
        <v>44599</v>
      </c>
      <c r="K686" s="78">
        <v>44690</v>
      </c>
      <c r="L686" s="78">
        <v>44718</v>
      </c>
      <c r="M686" s="78"/>
      <c r="N686" s="78"/>
      <c r="O686" s="78"/>
      <c r="P686" s="78"/>
      <c r="Q686" s="78"/>
      <c r="R686" s="80"/>
      <c r="S686" s="80"/>
      <c r="T686" s="80"/>
      <c r="U686" s="81"/>
      <c r="V686"/>
    </row>
    <row r="687" spans="1:22" s="55" customFormat="1" x14ac:dyDescent="0.25">
      <c r="A687" s="76">
        <v>138</v>
      </c>
      <c r="B687" s="82" t="s">
        <v>135</v>
      </c>
      <c r="C687" s="92">
        <v>38532.449999999997</v>
      </c>
      <c r="D687" s="93">
        <v>37574.129999999997</v>
      </c>
      <c r="E687" s="93">
        <v>59222.239999999998</v>
      </c>
      <c r="F687" s="93">
        <v>54664.17</v>
      </c>
      <c r="G687" s="93">
        <v>54045.86</v>
      </c>
      <c r="H687" s="93">
        <v>53612.68</v>
      </c>
      <c r="I687" s="93">
        <v>61971.360000000001</v>
      </c>
      <c r="J687" s="93">
        <v>63781.52</v>
      </c>
      <c r="K687" s="93">
        <v>116915.04</v>
      </c>
      <c r="L687" s="93">
        <v>113241.48</v>
      </c>
      <c r="M687" s="93"/>
      <c r="N687" s="93"/>
      <c r="O687" s="93"/>
      <c r="P687" s="93"/>
      <c r="Q687" s="94"/>
      <c r="R687" s="94"/>
      <c r="S687" s="80"/>
      <c r="T687" s="95"/>
      <c r="U687" s="83">
        <f>SUM(C687:S687)</f>
        <v>653560.92999999993</v>
      </c>
      <c r="V687"/>
    </row>
    <row r="688" spans="1:22" x14ac:dyDescent="0.25">
      <c r="A688" s="6"/>
      <c r="B688" s="55"/>
      <c r="C688" s="69">
        <v>44516</v>
      </c>
      <c r="D688" s="69">
        <v>44649</v>
      </c>
      <c r="E688" s="69">
        <v>44698</v>
      </c>
      <c r="F688" s="69">
        <v>44705</v>
      </c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90"/>
      <c r="R688" s="90"/>
      <c r="S688" s="90"/>
      <c r="T688" s="90"/>
      <c r="U688" s="71"/>
    </row>
    <row r="689" spans="1:22" x14ac:dyDescent="0.25">
      <c r="A689" s="6">
        <v>139</v>
      </c>
      <c r="B689" s="72" t="s">
        <v>446</v>
      </c>
      <c r="C689" s="73">
        <v>196500</v>
      </c>
      <c r="D689" s="73">
        <v>448149.4</v>
      </c>
      <c r="E689" s="73">
        <v>457380</v>
      </c>
      <c r="F689" s="73">
        <v>914.6</v>
      </c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91"/>
      <c r="S689" s="91"/>
      <c r="T689" s="91"/>
      <c r="U689" s="75">
        <f>SUM(C689:S689)</f>
        <v>1102944</v>
      </c>
    </row>
    <row r="690" spans="1:22" s="55" customFormat="1" x14ac:dyDescent="0.25">
      <c r="A690" s="76"/>
      <c r="B690" s="77"/>
      <c r="C690" s="78">
        <v>44407</v>
      </c>
      <c r="D690" s="78">
        <v>44432</v>
      </c>
      <c r="E690" s="78">
        <v>44467</v>
      </c>
      <c r="F690" s="78">
        <v>44508</v>
      </c>
      <c r="G690" s="78">
        <v>44530</v>
      </c>
      <c r="H690" s="78">
        <v>44558</v>
      </c>
      <c r="I690" s="78">
        <v>44635</v>
      </c>
      <c r="J690" s="78">
        <v>44677</v>
      </c>
      <c r="K690" s="78">
        <v>44680</v>
      </c>
      <c r="L690" s="78">
        <v>44685</v>
      </c>
      <c r="M690" s="78">
        <v>44712</v>
      </c>
      <c r="N690" s="78"/>
      <c r="O690" s="78"/>
      <c r="P690" s="78"/>
      <c r="Q690" s="78"/>
      <c r="R690" s="80"/>
      <c r="S690" s="80"/>
      <c r="T690" s="80"/>
      <c r="U690" s="81"/>
      <c r="V690"/>
    </row>
    <row r="691" spans="1:22" s="55" customFormat="1" x14ac:dyDescent="0.25">
      <c r="A691" s="76">
        <v>140</v>
      </c>
      <c r="B691" s="82" t="s">
        <v>136</v>
      </c>
      <c r="C691" s="92">
        <v>3415.83</v>
      </c>
      <c r="D691" s="93">
        <v>4969.47</v>
      </c>
      <c r="E691" s="93">
        <v>3862.32</v>
      </c>
      <c r="F691" s="93">
        <v>3524.73</v>
      </c>
      <c r="G691" s="93">
        <v>3655.41</v>
      </c>
      <c r="H691" s="93">
        <v>4225.32</v>
      </c>
      <c r="I691" s="93">
        <v>4178.13</v>
      </c>
      <c r="J691" s="93">
        <v>7485.06</v>
      </c>
      <c r="K691" s="93">
        <v>3793.35</v>
      </c>
      <c r="L691" s="93">
        <v>4348.74</v>
      </c>
      <c r="M691" s="93">
        <v>7956.9600000000009</v>
      </c>
      <c r="N691" s="93"/>
      <c r="O691" s="93"/>
      <c r="P691" s="93"/>
      <c r="Q691" s="94"/>
      <c r="R691" s="94"/>
      <c r="S691" s="80"/>
      <c r="T691" s="95"/>
      <c r="U691" s="83">
        <f>SUM(C691:S691)</f>
        <v>51415.319999999992</v>
      </c>
      <c r="V691"/>
    </row>
    <row r="692" spans="1:22" x14ac:dyDescent="0.25">
      <c r="A692" s="6"/>
      <c r="B692" s="55"/>
      <c r="C692" s="69">
        <v>44404</v>
      </c>
      <c r="D692" s="69">
        <v>44427</v>
      </c>
      <c r="E692" s="69">
        <v>44460</v>
      </c>
      <c r="F692" s="69">
        <v>44498</v>
      </c>
      <c r="G692" s="69">
        <v>44524</v>
      </c>
      <c r="H692" s="69">
        <v>44551</v>
      </c>
      <c r="I692" s="69">
        <v>44580</v>
      </c>
      <c r="J692" s="69">
        <v>44606</v>
      </c>
      <c r="K692" s="69">
        <v>44666</v>
      </c>
      <c r="L692" s="69">
        <v>44670</v>
      </c>
      <c r="M692" s="69">
        <v>44711</v>
      </c>
      <c r="N692" s="69">
        <v>44727</v>
      </c>
      <c r="O692" s="69"/>
      <c r="P692" s="69"/>
      <c r="Q692" s="69"/>
      <c r="R692" s="90"/>
      <c r="S692" s="90"/>
      <c r="T692" s="90"/>
      <c r="U692" s="71"/>
    </row>
    <row r="693" spans="1:22" x14ac:dyDescent="0.25">
      <c r="A693" s="6">
        <v>141</v>
      </c>
      <c r="B693" s="72" t="s">
        <v>485</v>
      </c>
      <c r="C693" s="73">
        <v>6831.66</v>
      </c>
      <c r="D693" s="73">
        <v>9938.94</v>
      </c>
      <c r="E693" s="73">
        <v>7724.64</v>
      </c>
      <c r="F693" s="73">
        <v>7049.46</v>
      </c>
      <c r="G693" s="73">
        <v>7310.82</v>
      </c>
      <c r="H693" s="73">
        <v>8450.64</v>
      </c>
      <c r="I693" s="73">
        <v>8697.48</v>
      </c>
      <c r="J693" s="73">
        <v>8356.26</v>
      </c>
      <c r="K693" s="73">
        <v>7586.7</v>
      </c>
      <c r="L693" s="73">
        <v>7485.06</v>
      </c>
      <c r="M693" s="73">
        <v>7956.96</v>
      </c>
      <c r="N693" s="73">
        <v>8022.3</v>
      </c>
      <c r="O693" s="73"/>
      <c r="P693" s="73"/>
      <c r="Q693" s="73"/>
      <c r="R693" s="91"/>
      <c r="S693" s="91"/>
      <c r="T693" s="91"/>
      <c r="U693" s="75">
        <f>SUM(C693:S693)</f>
        <v>95410.920000000013</v>
      </c>
    </row>
    <row r="694" spans="1:22" s="55" customFormat="1" x14ac:dyDescent="0.25">
      <c r="A694" s="76"/>
      <c r="B694" s="77"/>
      <c r="C694" s="78">
        <v>44400</v>
      </c>
      <c r="D694" s="78">
        <v>44427</v>
      </c>
      <c r="E694" s="78">
        <v>44469</v>
      </c>
      <c r="F694" s="78">
        <v>27710</v>
      </c>
      <c r="G694" s="78">
        <v>44560</v>
      </c>
      <c r="H694" s="78">
        <v>44588</v>
      </c>
      <c r="I694" s="78">
        <v>44624</v>
      </c>
      <c r="J694" s="78">
        <v>44670</v>
      </c>
      <c r="K694" s="78">
        <v>44691</v>
      </c>
      <c r="L694" s="78">
        <v>44722</v>
      </c>
      <c r="M694" s="78"/>
      <c r="N694" s="78"/>
      <c r="O694" s="78"/>
      <c r="P694" s="78"/>
      <c r="Q694" s="78"/>
      <c r="R694" s="80"/>
      <c r="S694" s="80"/>
      <c r="T694" s="80"/>
      <c r="U694" s="81"/>
      <c r="V694"/>
    </row>
    <row r="695" spans="1:22" s="55" customFormat="1" x14ac:dyDescent="0.25">
      <c r="A695" s="76">
        <v>142</v>
      </c>
      <c r="B695" s="82" t="s">
        <v>137</v>
      </c>
      <c r="C695" s="92">
        <v>6831.66</v>
      </c>
      <c r="D695" s="93">
        <v>9938.94</v>
      </c>
      <c r="E695" s="93">
        <v>11586.96</v>
      </c>
      <c r="F695" s="93">
        <v>10574.19</v>
      </c>
      <c r="G695" s="93">
        <v>15761.46</v>
      </c>
      <c r="H695" s="93">
        <v>8697.48</v>
      </c>
      <c r="I695" s="93">
        <v>8356.26</v>
      </c>
      <c r="J695" s="93">
        <v>7586.7</v>
      </c>
      <c r="K695" s="93">
        <v>7485.06</v>
      </c>
      <c r="L695" s="93">
        <v>7956.96</v>
      </c>
      <c r="M695" s="93"/>
      <c r="N695" s="93"/>
      <c r="O695" s="93"/>
      <c r="P695" s="93"/>
      <c r="Q695" s="94"/>
      <c r="R695" s="94"/>
      <c r="S695" s="80"/>
      <c r="T695" s="95"/>
      <c r="U695" s="83">
        <f>SUM(C695:S695)</f>
        <v>94775.67</v>
      </c>
      <c r="V695"/>
    </row>
    <row r="696" spans="1:22" x14ac:dyDescent="0.25">
      <c r="A696" s="6"/>
      <c r="B696" s="55"/>
      <c r="C696" s="69">
        <v>44400</v>
      </c>
      <c r="D696" s="69">
        <v>44428</v>
      </c>
      <c r="E696" s="69">
        <v>44463</v>
      </c>
      <c r="F696" s="69">
        <v>44495</v>
      </c>
      <c r="G696" s="69">
        <v>44519</v>
      </c>
      <c r="H696" s="69">
        <v>44553</v>
      </c>
      <c r="I696" s="69">
        <v>44589</v>
      </c>
      <c r="J696" s="69">
        <v>44616</v>
      </c>
      <c r="K696" s="69">
        <v>44651</v>
      </c>
      <c r="L696" s="69">
        <v>44678</v>
      </c>
      <c r="M696" s="69">
        <v>44712</v>
      </c>
      <c r="N696" s="69"/>
      <c r="O696" s="69"/>
      <c r="P696" s="69"/>
      <c r="Q696" s="90"/>
      <c r="R696" s="90"/>
      <c r="S696" s="90"/>
      <c r="T696" s="90"/>
      <c r="U696" s="71"/>
    </row>
    <row r="697" spans="1:22" x14ac:dyDescent="0.25">
      <c r="A697" s="6">
        <v>143</v>
      </c>
      <c r="B697" s="72" t="s">
        <v>139</v>
      </c>
      <c r="C697" s="73">
        <v>3415.83</v>
      </c>
      <c r="D697" s="73">
        <v>4969.47</v>
      </c>
      <c r="E697" s="73">
        <v>3862.32</v>
      </c>
      <c r="F697" s="73">
        <v>3524.73</v>
      </c>
      <c r="G697" s="73">
        <v>3655.41</v>
      </c>
      <c r="H697" s="73">
        <v>4225.32</v>
      </c>
      <c r="I697" s="73">
        <v>4348.74</v>
      </c>
      <c r="J697" s="73">
        <v>4178.13</v>
      </c>
      <c r="K697" s="73">
        <v>3793.35</v>
      </c>
      <c r="L697" s="73">
        <v>3742.5299999999997</v>
      </c>
      <c r="M697" s="73">
        <v>3978.4800000000005</v>
      </c>
      <c r="N697" s="73"/>
      <c r="O697" s="73"/>
      <c r="P697" s="73"/>
      <c r="Q697" s="73"/>
      <c r="R697" s="91"/>
      <c r="S697" s="91"/>
      <c r="T697" s="91"/>
      <c r="U697" s="75">
        <f>SUM(C697:S697)</f>
        <v>43694.310000000005</v>
      </c>
    </row>
    <row r="698" spans="1:22" s="55" customFormat="1" x14ac:dyDescent="0.25">
      <c r="A698" s="76"/>
      <c r="B698" s="77"/>
      <c r="C698" s="78">
        <v>44404</v>
      </c>
      <c r="D698" s="78">
        <v>44434</v>
      </c>
      <c r="E698" s="78">
        <v>44467</v>
      </c>
      <c r="F698" s="78">
        <v>44497</v>
      </c>
      <c r="G698" s="78">
        <v>44525</v>
      </c>
      <c r="H698" s="78">
        <v>44560</v>
      </c>
      <c r="I698" s="78">
        <v>44596</v>
      </c>
      <c r="J698" s="78">
        <v>44615</v>
      </c>
      <c r="K698" s="78">
        <v>44649</v>
      </c>
      <c r="L698" s="78">
        <v>44678</v>
      </c>
      <c r="M698" s="78">
        <v>44705</v>
      </c>
      <c r="N698" s="78"/>
      <c r="O698" s="78"/>
      <c r="P698" s="78"/>
      <c r="Q698" s="78"/>
      <c r="R698" s="78"/>
      <c r="S698" s="78"/>
      <c r="T698" s="78"/>
      <c r="U698" s="81"/>
      <c r="V698"/>
    </row>
    <row r="699" spans="1:22" s="55" customFormat="1" x14ac:dyDescent="0.25">
      <c r="A699" s="76">
        <v>144</v>
      </c>
      <c r="B699" s="82" t="s">
        <v>140</v>
      </c>
      <c r="C699" s="92">
        <v>33019.69</v>
      </c>
      <c r="D699" s="93">
        <v>48038.21</v>
      </c>
      <c r="E699" s="93">
        <v>54072.480000000003</v>
      </c>
      <c r="F699" s="93">
        <v>49346.22</v>
      </c>
      <c r="G699" s="93">
        <v>53612.68</v>
      </c>
      <c r="H699" s="93">
        <v>61971.360000000001</v>
      </c>
      <c r="I699" s="93">
        <v>63781.52</v>
      </c>
      <c r="J699" s="93">
        <v>61279.24</v>
      </c>
      <c r="K699" s="93">
        <v>55635.8</v>
      </c>
      <c r="L699" s="93">
        <v>54890.44</v>
      </c>
      <c r="M699" s="93">
        <v>58351.040000000001</v>
      </c>
      <c r="N699" s="93"/>
      <c r="O699" s="93"/>
      <c r="P699" s="93"/>
      <c r="Q699" s="94"/>
      <c r="R699" s="94"/>
      <c r="S699" s="80"/>
      <c r="T699" s="95"/>
      <c r="U699" s="83">
        <f>SUM(C699:S699)</f>
        <v>593998.68000000005</v>
      </c>
      <c r="V699"/>
    </row>
    <row r="700" spans="1:22" x14ac:dyDescent="0.25">
      <c r="A700" s="6"/>
      <c r="B700" s="55"/>
      <c r="C700" s="69">
        <v>44426</v>
      </c>
      <c r="D700" s="69">
        <v>44447</v>
      </c>
      <c r="E700" s="69">
        <v>44476</v>
      </c>
      <c r="F700" s="69">
        <v>44530</v>
      </c>
      <c r="G700" s="69">
        <v>44572</v>
      </c>
      <c r="H700" s="69">
        <v>44641</v>
      </c>
      <c r="I700" s="69">
        <v>44592</v>
      </c>
      <c r="J700" s="69">
        <v>44690</v>
      </c>
      <c r="K700" s="69">
        <v>44711</v>
      </c>
      <c r="L700" s="69"/>
      <c r="M700" s="69"/>
      <c r="N700" s="69"/>
      <c r="O700" s="69"/>
      <c r="P700" s="69"/>
      <c r="Q700" s="69"/>
      <c r="R700" s="90"/>
      <c r="S700" s="90"/>
      <c r="T700" s="90"/>
      <c r="U700" s="71"/>
    </row>
    <row r="701" spans="1:22" x14ac:dyDescent="0.25">
      <c r="A701" s="6">
        <v>145</v>
      </c>
      <c r="B701" s="72" t="s">
        <v>141</v>
      </c>
      <c r="C701" s="73">
        <v>3415.83</v>
      </c>
      <c r="D701" s="73">
        <v>4969.47</v>
      </c>
      <c r="E701" s="73">
        <v>3862.32</v>
      </c>
      <c r="F701" s="73">
        <v>3524.73</v>
      </c>
      <c r="G701" s="73">
        <v>3655.41</v>
      </c>
      <c r="H701" s="73">
        <v>3793.35</v>
      </c>
      <c r="I701" s="73">
        <v>12752.19</v>
      </c>
      <c r="J701" s="73">
        <v>3742.53</v>
      </c>
      <c r="K701" s="73">
        <v>3978.48</v>
      </c>
      <c r="L701" s="73"/>
      <c r="M701" s="73"/>
      <c r="N701" s="73"/>
      <c r="O701" s="73"/>
      <c r="P701" s="73"/>
      <c r="Q701" s="73"/>
      <c r="R701" s="91"/>
      <c r="S701" s="91"/>
      <c r="T701" s="91"/>
      <c r="U701" s="75">
        <f>SUM(C701:S701)</f>
        <v>43694.31</v>
      </c>
    </row>
    <row r="702" spans="1:22" s="55" customFormat="1" x14ac:dyDescent="0.25">
      <c r="A702" s="76"/>
      <c r="B702" s="77"/>
      <c r="C702" s="78">
        <v>44404</v>
      </c>
      <c r="D702" s="78">
        <v>2078</v>
      </c>
      <c r="E702" s="78">
        <v>44460</v>
      </c>
      <c r="F702" s="78">
        <v>44489</v>
      </c>
      <c r="G702" s="78">
        <v>44525</v>
      </c>
      <c r="H702" s="78">
        <v>44558</v>
      </c>
      <c r="I702" s="78">
        <v>44592</v>
      </c>
      <c r="J702" s="78">
        <v>44616</v>
      </c>
      <c r="K702" s="78">
        <v>44649</v>
      </c>
      <c r="L702" s="78">
        <v>44678</v>
      </c>
      <c r="M702" s="78">
        <v>44712</v>
      </c>
      <c r="N702" s="78"/>
      <c r="O702" s="78"/>
      <c r="P702" s="78"/>
      <c r="Q702" s="78"/>
      <c r="R702" s="80"/>
      <c r="S702" s="80"/>
      <c r="T702" s="80"/>
      <c r="U702" s="81"/>
      <c r="V702"/>
    </row>
    <row r="703" spans="1:22" s="55" customFormat="1" x14ac:dyDescent="0.25">
      <c r="A703" s="76">
        <v>146</v>
      </c>
      <c r="B703" s="82" t="s">
        <v>142</v>
      </c>
      <c r="C703" s="92">
        <v>17079.150000000001</v>
      </c>
      <c r="D703" s="93">
        <v>24847.35</v>
      </c>
      <c r="E703" s="93">
        <v>19311.599999999999</v>
      </c>
      <c r="F703" s="93">
        <v>17623.650000000001</v>
      </c>
      <c r="G703" s="93">
        <v>18277.05</v>
      </c>
      <c r="H703" s="93">
        <v>21126.6</v>
      </c>
      <c r="I703" s="93">
        <v>21743.7</v>
      </c>
      <c r="J703" s="93">
        <v>20890.650000000001</v>
      </c>
      <c r="K703" s="93">
        <v>18966.75</v>
      </c>
      <c r="L703" s="93">
        <v>18712.650000000001</v>
      </c>
      <c r="M703" s="93">
        <v>19892.400000000001</v>
      </c>
      <c r="N703" s="93"/>
      <c r="O703" s="93"/>
      <c r="P703" s="93"/>
      <c r="Q703" s="94"/>
      <c r="R703" s="94"/>
      <c r="S703" s="94"/>
      <c r="T703" s="95"/>
      <c r="U703" s="83">
        <f>SUM(C703:S703)</f>
        <v>218471.55</v>
      </c>
      <c r="V703"/>
    </row>
    <row r="704" spans="1:22" s="235" customFormat="1" x14ac:dyDescent="0.25">
      <c r="A704" s="263"/>
      <c r="B704" s="55"/>
      <c r="C704" s="69">
        <v>44400</v>
      </c>
      <c r="D704" s="69">
        <v>44428</v>
      </c>
      <c r="E704" s="69">
        <v>44463</v>
      </c>
      <c r="F704" s="69">
        <v>44495</v>
      </c>
      <c r="G704" s="69">
        <v>44519</v>
      </c>
      <c r="H704" s="69">
        <v>44553</v>
      </c>
      <c r="I704" s="69">
        <v>44589</v>
      </c>
      <c r="J704" s="69">
        <v>44616</v>
      </c>
      <c r="K704" s="69">
        <v>44651</v>
      </c>
      <c r="L704" s="69">
        <v>44678</v>
      </c>
      <c r="M704" s="69">
        <v>44712</v>
      </c>
      <c r="N704" s="69"/>
      <c r="O704" s="69"/>
      <c r="P704" s="264"/>
      <c r="Q704" s="265"/>
      <c r="R704" s="265"/>
      <c r="S704" s="266"/>
      <c r="T704" s="265"/>
      <c r="U704" s="267"/>
      <c r="V704" s="12"/>
    </row>
    <row r="705" spans="1:22" x14ac:dyDescent="0.25">
      <c r="A705" s="6">
        <v>147</v>
      </c>
      <c r="B705" s="72" t="s">
        <v>147</v>
      </c>
      <c r="C705" s="73">
        <v>10247.49</v>
      </c>
      <c r="D705" s="73">
        <v>14908.41</v>
      </c>
      <c r="E705" s="73">
        <v>11586.96</v>
      </c>
      <c r="F705" s="73">
        <v>10574.19</v>
      </c>
      <c r="G705" s="73">
        <v>10966.23</v>
      </c>
      <c r="H705" s="73">
        <v>12675.96</v>
      </c>
      <c r="I705" s="73">
        <v>13046.22</v>
      </c>
      <c r="J705" s="73">
        <v>12534.39</v>
      </c>
      <c r="K705" s="73">
        <v>11380.05</v>
      </c>
      <c r="L705" s="73">
        <v>11227.59</v>
      </c>
      <c r="M705" s="73">
        <v>11935.44</v>
      </c>
      <c r="N705" s="73"/>
      <c r="O705" s="73"/>
      <c r="P705" s="73"/>
      <c r="Q705" s="73"/>
      <c r="R705" s="91"/>
      <c r="S705" s="91"/>
      <c r="T705" s="91"/>
      <c r="U705" s="75">
        <f>SUM(C705:S705)</f>
        <v>131082.93</v>
      </c>
    </row>
    <row r="706" spans="1:22" s="55" customFormat="1" x14ac:dyDescent="0.25">
      <c r="A706" s="76"/>
      <c r="B706" s="77"/>
      <c r="C706" s="78">
        <v>44400</v>
      </c>
      <c r="D706" s="78">
        <v>44428</v>
      </c>
      <c r="E706" s="78">
        <v>44463</v>
      </c>
      <c r="F706" s="78">
        <v>44495</v>
      </c>
      <c r="G706" s="78">
        <v>44519</v>
      </c>
      <c r="H706" s="78">
        <v>44553</v>
      </c>
      <c r="I706" s="78">
        <v>44589</v>
      </c>
      <c r="J706" s="78">
        <v>44616</v>
      </c>
      <c r="K706" s="78">
        <v>44651</v>
      </c>
      <c r="L706" s="78">
        <v>44678</v>
      </c>
      <c r="M706" s="78">
        <v>44712</v>
      </c>
      <c r="N706" s="78"/>
      <c r="O706" s="78"/>
      <c r="P706" s="78"/>
      <c r="Q706" s="78"/>
      <c r="R706" s="78"/>
      <c r="S706" s="78"/>
      <c r="T706" s="78"/>
      <c r="U706" s="81"/>
      <c r="V706"/>
    </row>
    <row r="707" spans="1:22" s="55" customFormat="1" x14ac:dyDescent="0.25">
      <c r="A707" s="76">
        <v>148</v>
      </c>
      <c r="B707" s="82" t="s">
        <v>143</v>
      </c>
      <c r="C707" s="92">
        <v>6831.66</v>
      </c>
      <c r="D707" s="93">
        <v>9938.94</v>
      </c>
      <c r="E707" s="93">
        <v>7724.64</v>
      </c>
      <c r="F707" s="93">
        <v>7049.46</v>
      </c>
      <c r="G707" s="93">
        <v>7310.82</v>
      </c>
      <c r="H707" s="93">
        <v>8450.64</v>
      </c>
      <c r="I707" s="93">
        <v>8697.48</v>
      </c>
      <c r="J707" s="93">
        <v>8356.26</v>
      </c>
      <c r="K707" s="93">
        <v>7586.7</v>
      </c>
      <c r="L707" s="93">
        <v>7485.0599999999995</v>
      </c>
      <c r="M707" s="93">
        <v>7956.9600000000009</v>
      </c>
      <c r="N707" s="93"/>
      <c r="O707" s="93"/>
      <c r="P707" s="93"/>
      <c r="Q707" s="94"/>
      <c r="R707" s="94"/>
      <c r="S707" s="94"/>
      <c r="T707" s="95"/>
      <c r="U707" s="83">
        <f>SUM(C707:S707)</f>
        <v>87388.62000000001</v>
      </c>
      <c r="V707"/>
    </row>
    <row r="708" spans="1:22" s="235" customFormat="1" x14ac:dyDescent="0.25">
      <c r="A708" s="263"/>
      <c r="B708" s="55"/>
      <c r="C708" s="69">
        <v>44393</v>
      </c>
      <c r="D708" s="69">
        <v>44453</v>
      </c>
      <c r="E708" s="69">
        <v>44459</v>
      </c>
      <c r="F708" s="69">
        <v>44560</v>
      </c>
      <c r="G708" s="69">
        <v>44578</v>
      </c>
      <c r="H708" s="69">
        <v>44678</v>
      </c>
      <c r="I708" s="69">
        <v>44679</v>
      </c>
      <c r="J708" s="69"/>
      <c r="K708" s="69"/>
      <c r="L708" s="69"/>
      <c r="M708" s="69"/>
      <c r="N708" s="69"/>
      <c r="O708" s="69"/>
      <c r="P708" s="69"/>
      <c r="Q708" s="69"/>
      <c r="R708" s="265"/>
      <c r="S708" s="266"/>
      <c r="T708" s="265"/>
      <c r="U708" s="267"/>
      <c r="V708" s="12"/>
    </row>
    <row r="709" spans="1:22" x14ac:dyDescent="0.25">
      <c r="A709" s="6">
        <v>149</v>
      </c>
      <c r="B709" s="72" t="s">
        <v>144</v>
      </c>
      <c r="C709" s="73">
        <v>17079.150000000001</v>
      </c>
      <c r="D709" s="73">
        <v>19311.599999999999</v>
      </c>
      <c r="E709" s="73">
        <v>24847.35</v>
      </c>
      <c r="F709" s="73">
        <v>57027.3</v>
      </c>
      <c r="G709" s="73">
        <v>21743.7</v>
      </c>
      <c r="H709" s="73">
        <v>18712.650000000001</v>
      </c>
      <c r="I709" s="73">
        <v>39857.4</v>
      </c>
      <c r="J709" s="73"/>
      <c r="K709" s="73"/>
      <c r="L709" s="73"/>
      <c r="M709" s="73"/>
      <c r="N709" s="73"/>
      <c r="O709" s="73"/>
      <c r="P709" s="73"/>
      <c r="Q709" s="73"/>
      <c r="R709" s="91"/>
      <c r="S709" s="91"/>
      <c r="T709" s="91"/>
      <c r="U709" s="75">
        <f>SUM(C709:S709)</f>
        <v>198579.15</v>
      </c>
    </row>
    <row r="710" spans="1:22" s="55" customFormat="1" x14ac:dyDescent="0.25">
      <c r="A710" s="76"/>
      <c r="B710" s="77"/>
      <c r="C710" s="78">
        <v>44400</v>
      </c>
      <c r="D710" s="78">
        <v>44428</v>
      </c>
      <c r="E710" s="78">
        <v>44466</v>
      </c>
      <c r="F710" s="78">
        <v>44494</v>
      </c>
      <c r="G710" s="78">
        <v>44519</v>
      </c>
      <c r="H710" s="78">
        <v>44550</v>
      </c>
      <c r="I710" s="78">
        <v>44578</v>
      </c>
      <c r="J710" s="78">
        <v>44610</v>
      </c>
      <c r="K710" s="78">
        <v>44641</v>
      </c>
      <c r="L710" s="78">
        <v>44680</v>
      </c>
      <c r="M710" s="78">
        <v>44705</v>
      </c>
      <c r="N710" s="78"/>
      <c r="O710" s="78"/>
      <c r="P710" s="78"/>
      <c r="Q710" s="78"/>
      <c r="R710" s="80"/>
      <c r="S710" s="80"/>
      <c r="T710" s="80"/>
      <c r="U710" s="81"/>
      <c r="V710"/>
    </row>
    <row r="711" spans="1:22" s="55" customFormat="1" x14ac:dyDescent="0.25">
      <c r="A711" s="76">
        <v>150</v>
      </c>
      <c r="B711" s="82" t="s">
        <v>145</v>
      </c>
      <c r="C711" s="92">
        <v>25049.42</v>
      </c>
      <c r="D711" s="93">
        <v>36442.78</v>
      </c>
      <c r="E711" s="93">
        <v>28323.68</v>
      </c>
      <c r="F711" s="93">
        <v>25848.02</v>
      </c>
      <c r="G711" s="93">
        <v>26806.34</v>
      </c>
      <c r="H711" s="93">
        <v>30985.68</v>
      </c>
      <c r="I711" s="93">
        <v>31890.76</v>
      </c>
      <c r="J711" s="93">
        <v>30639.62</v>
      </c>
      <c r="K711" s="93">
        <v>27817.9</v>
      </c>
      <c r="L711" s="93">
        <v>27445.22</v>
      </c>
      <c r="M711" s="93">
        <v>29175.52</v>
      </c>
      <c r="N711" s="93"/>
      <c r="O711" s="93"/>
      <c r="P711" s="93"/>
      <c r="Q711" s="94"/>
      <c r="R711" s="94"/>
      <c r="S711" s="80"/>
      <c r="T711" s="95"/>
      <c r="U711" s="83">
        <f>SUM(C711:S711)</f>
        <v>320424.94000000006</v>
      </c>
      <c r="V711"/>
    </row>
    <row r="712" spans="1:22" x14ac:dyDescent="0.25">
      <c r="A712" s="6"/>
      <c r="B712" s="276"/>
      <c r="C712" s="69">
        <v>44400</v>
      </c>
      <c r="D712" s="69">
        <v>44428</v>
      </c>
      <c r="E712" s="69">
        <v>44463</v>
      </c>
      <c r="F712" s="69">
        <v>44495</v>
      </c>
      <c r="G712" s="69">
        <v>44519</v>
      </c>
      <c r="H712" s="69">
        <v>44553</v>
      </c>
      <c r="I712" s="69">
        <v>44589</v>
      </c>
      <c r="J712" s="69">
        <v>44616</v>
      </c>
      <c r="K712" s="69">
        <v>44651</v>
      </c>
      <c r="L712" s="69">
        <v>44678</v>
      </c>
      <c r="M712" s="69">
        <v>44712</v>
      </c>
      <c r="N712" s="69"/>
      <c r="O712" s="69"/>
      <c r="P712" s="69"/>
      <c r="Q712" s="69"/>
      <c r="R712" s="69"/>
      <c r="S712" s="69"/>
      <c r="T712" s="69"/>
      <c r="U712" s="71"/>
    </row>
    <row r="713" spans="1:22" x14ac:dyDescent="0.25">
      <c r="A713" s="6">
        <v>151</v>
      </c>
      <c r="B713" s="73" t="s">
        <v>153</v>
      </c>
      <c r="C713" s="73">
        <v>17079.150000000001</v>
      </c>
      <c r="D713" s="73">
        <v>24847.35</v>
      </c>
      <c r="E713" s="73">
        <v>25748.799999999999</v>
      </c>
      <c r="F713" s="73">
        <v>23498.2</v>
      </c>
      <c r="G713" s="73">
        <v>24369.4</v>
      </c>
      <c r="H713" s="73">
        <v>28168.799999999999</v>
      </c>
      <c r="I713" s="73">
        <v>28991.599999999999</v>
      </c>
      <c r="J713" s="73">
        <v>27854.2</v>
      </c>
      <c r="K713" s="73">
        <v>25289</v>
      </c>
      <c r="L713" s="73">
        <v>32435.260000000002</v>
      </c>
      <c r="M713" s="73">
        <v>34480.159999999996</v>
      </c>
      <c r="N713" s="73"/>
      <c r="O713" s="73"/>
      <c r="P713" s="73"/>
      <c r="Q713" s="73"/>
      <c r="R713" s="73"/>
      <c r="S713" s="73"/>
      <c r="T713" s="73"/>
      <c r="U713" s="75">
        <f>SUM(C713:S713)</f>
        <v>292761.92</v>
      </c>
    </row>
    <row r="714" spans="1:22" s="55" customFormat="1" x14ac:dyDescent="0.25">
      <c r="A714" s="76"/>
      <c r="B714" s="77"/>
      <c r="C714" s="78">
        <v>44462</v>
      </c>
      <c r="D714" s="78">
        <v>44494</v>
      </c>
      <c r="E714" s="78"/>
      <c r="F714" s="78"/>
      <c r="G714" s="78"/>
      <c r="H714" s="78"/>
      <c r="I714" s="78"/>
      <c r="J714" s="78"/>
      <c r="K714" s="78"/>
      <c r="L714" s="79"/>
      <c r="M714" s="79"/>
      <c r="N714" s="79"/>
      <c r="O714" s="79"/>
      <c r="P714" s="79"/>
      <c r="Q714" s="80"/>
      <c r="R714" s="80"/>
      <c r="S714" s="80"/>
      <c r="T714" s="80"/>
      <c r="U714" s="81"/>
      <c r="V714"/>
    </row>
    <row r="715" spans="1:22" s="55" customFormat="1" x14ac:dyDescent="0.25">
      <c r="A715" s="76">
        <v>152</v>
      </c>
      <c r="B715" s="82" t="s">
        <v>485</v>
      </c>
      <c r="C715" s="92">
        <v>153750</v>
      </c>
      <c r="D715" s="93">
        <v>51250</v>
      </c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4"/>
      <c r="R715" s="94"/>
      <c r="S715" s="80"/>
      <c r="T715" s="95"/>
      <c r="U715" s="83">
        <f>SUM(C715:S715)</f>
        <v>205000</v>
      </c>
      <c r="V715"/>
    </row>
    <row r="716" spans="1:22" x14ac:dyDescent="0.25">
      <c r="A716" s="6"/>
      <c r="B716" s="276"/>
      <c r="C716" s="69">
        <v>44494</v>
      </c>
      <c r="D716" s="69">
        <v>44624</v>
      </c>
      <c r="E716" s="69">
        <v>44671</v>
      </c>
      <c r="F716" s="69">
        <v>44698</v>
      </c>
      <c r="G716" s="69"/>
      <c r="H716" s="69"/>
      <c r="I716" s="69"/>
      <c r="J716" s="69"/>
      <c r="K716" s="69"/>
      <c r="L716" s="70"/>
      <c r="M716" s="90"/>
      <c r="N716" s="90"/>
      <c r="O716" s="90"/>
      <c r="P716" s="90"/>
      <c r="Q716" s="90"/>
      <c r="R716" s="90"/>
      <c r="S716" s="90"/>
      <c r="T716" s="90"/>
      <c r="U716" s="71"/>
    </row>
    <row r="717" spans="1:22" x14ac:dyDescent="0.25">
      <c r="A717" s="6">
        <v>153</v>
      </c>
      <c r="B717" s="73" t="s">
        <v>486</v>
      </c>
      <c r="C717" s="73">
        <v>205000</v>
      </c>
      <c r="D717" s="73">
        <v>247893.81</v>
      </c>
      <c r="E717" s="73">
        <v>137828.20000000001</v>
      </c>
      <c r="F717" s="73">
        <v>142272.20000000001</v>
      </c>
      <c r="G717" s="73"/>
      <c r="H717" s="73"/>
      <c r="I717" s="73"/>
      <c r="J717" s="73"/>
      <c r="K717" s="73"/>
      <c r="L717" s="91"/>
      <c r="M717" s="91"/>
      <c r="N717" s="91"/>
      <c r="O717" s="91"/>
      <c r="P717" s="91"/>
      <c r="Q717" s="91"/>
      <c r="R717" s="91"/>
      <c r="S717" s="91"/>
      <c r="T717" s="91"/>
      <c r="U717" s="75">
        <f>SUM(C717:S717)</f>
        <v>732994.21</v>
      </c>
    </row>
    <row r="718" spans="1:22" s="55" customFormat="1" x14ac:dyDescent="0.25">
      <c r="A718" s="76"/>
      <c r="B718" s="77"/>
      <c r="C718" s="78">
        <v>44508</v>
      </c>
      <c r="D718" s="78">
        <v>44698</v>
      </c>
      <c r="E718" s="78"/>
      <c r="F718" s="78"/>
      <c r="G718" s="78"/>
      <c r="H718" s="78"/>
      <c r="I718" s="78"/>
      <c r="J718" s="78"/>
      <c r="K718" s="78"/>
      <c r="L718" s="79"/>
      <c r="M718" s="79"/>
      <c r="N718" s="79"/>
      <c r="O718" s="79"/>
      <c r="P718" s="79"/>
      <c r="Q718" s="80"/>
      <c r="R718" s="80"/>
      <c r="S718" s="80"/>
      <c r="T718" s="80"/>
      <c r="U718" s="81"/>
      <c r="V718"/>
    </row>
    <row r="719" spans="1:22" s="55" customFormat="1" x14ac:dyDescent="0.25">
      <c r="A719" s="76">
        <v>154</v>
      </c>
      <c r="B719" s="82" t="s">
        <v>515</v>
      </c>
      <c r="C719" s="92">
        <v>209500</v>
      </c>
      <c r="D719" s="93">
        <v>92664</v>
      </c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4"/>
      <c r="R719" s="94"/>
      <c r="S719" s="80"/>
      <c r="T719" s="95"/>
      <c r="U719" s="83">
        <f>SUM(C719:T719)</f>
        <v>302164</v>
      </c>
      <c r="V719"/>
    </row>
    <row r="720" spans="1:22" x14ac:dyDescent="0.25">
      <c r="A720" s="6"/>
      <c r="B720" s="276"/>
      <c r="C720" s="69">
        <v>44572</v>
      </c>
      <c r="D720" s="69"/>
      <c r="E720" s="69"/>
      <c r="F720" s="69"/>
      <c r="G720" s="69"/>
      <c r="H720" s="69"/>
      <c r="I720" s="69"/>
      <c r="J720" s="69"/>
      <c r="K720" s="69"/>
      <c r="L720" s="70"/>
      <c r="M720" s="90"/>
      <c r="N720" s="90"/>
      <c r="O720" s="90"/>
      <c r="P720" s="90"/>
      <c r="Q720" s="90"/>
      <c r="R720" s="90"/>
      <c r="S720" s="90"/>
      <c r="T720" s="90"/>
      <c r="U720" s="71"/>
    </row>
    <row r="721" spans="1:22" x14ac:dyDescent="0.25">
      <c r="A721" s="6">
        <v>155</v>
      </c>
      <c r="B721" s="73" t="s">
        <v>551</v>
      </c>
      <c r="C721" s="73">
        <v>107000</v>
      </c>
      <c r="D721" s="73"/>
      <c r="E721" s="73"/>
      <c r="F721" s="73"/>
      <c r="G721" s="73"/>
      <c r="H721" s="73"/>
      <c r="I721" s="73"/>
      <c r="J721" s="73"/>
      <c r="K721" s="73"/>
      <c r="L721" s="91"/>
      <c r="M721" s="91"/>
      <c r="N721" s="91"/>
      <c r="O721" s="91"/>
      <c r="P721" s="91"/>
      <c r="Q721" s="91"/>
      <c r="R721" s="91"/>
      <c r="S721" s="91"/>
      <c r="T721" s="91"/>
      <c r="U721" s="75">
        <f>SUM(C721:S721)</f>
        <v>107000</v>
      </c>
    </row>
    <row r="722" spans="1:22" s="55" customFormat="1" x14ac:dyDescent="0.25">
      <c r="A722" s="76"/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9"/>
      <c r="M722" s="79"/>
      <c r="N722" s="79"/>
      <c r="O722" s="79"/>
      <c r="P722" s="79"/>
      <c r="Q722" s="80"/>
      <c r="R722" s="80"/>
      <c r="S722" s="80"/>
      <c r="T722" s="80"/>
      <c r="U722" s="81"/>
      <c r="V722"/>
    </row>
    <row r="723" spans="1:22" s="55" customFormat="1" x14ac:dyDescent="0.25">
      <c r="A723" s="76">
        <v>156</v>
      </c>
      <c r="B723" s="82" t="s">
        <v>552</v>
      </c>
      <c r="C723" s="92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4"/>
      <c r="R723" s="94"/>
      <c r="S723" s="80"/>
      <c r="T723" s="95"/>
      <c r="U723" s="83">
        <f>SUM(C723:S723)</f>
        <v>0</v>
      </c>
      <c r="V723"/>
    </row>
    <row r="724" spans="1:22" x14ac:dyDescent="0.25">
      <c r="A724" s="6"/>
      <c r="B724" s="276"/>
      <c r="C724" s="69">
        <v>44568</v>
      </c>
      <c r="D724" s="69"/>
      <c r="E724" s="69"/>
      <c r="F724" s="69"/>
      <c r="G724" s="69"/>
      <c r="H724" s="69"/>
      <c r="I724" s="69"/>
      <c r="J724" s="69"/>
      <c r="K724" s="69"/>
      <c r="L724" s="70"/>
      <c r="M724" s="90"/>
      <c r="N724" s="90"/>
      <c r="O724" s="90"/>
      <c r="P724" s="90"/>
      <c r="Q724" s="90"/>
      <c r="R724" s="90"/>
      <c r="S724" s="90"/>
      <c r="T724" s="90"/>
      <c r="U724" s="71"/>
    </row>
    <row r="725" spans="1:22" x14ac:dyDescent="0.25">
      <c r="A725" s="6">
        <v>157</v>
      </c>
      <c r="B725" s="73" t="s">
        <v>553</v>
      </c>
      <c r="C725" s="73">
        <v>107000</v>
      </c>
      <c r="D725" s="73"/>
      <c r="E725" s="73"/>
      <c r="F725" s="73"/>
      <c r="G725" s="73"/>
      <c r="H725" s="73"/>
      <c r="I725" s="73"/>
      <c r="J725" s="73"/>
      <c r="K725" s="73"/>
      <c r="L725" s="91"/>
      <c r="M725" s="91"/>
      <c r="N725" s="91"/>
      <c r="O725" s="91"/>
      <c r="P725" s="91"/>
      <c r="Q725" s="91"/>
      <c r="R725" s="91"/>
      <c r="S725" s="91"/>
      <c r="T725" s="91"/>
      <c r="U725" s="75">
        <f>SUM(C725:S725)</f>
        <v>107000</v>
      </c>
    </row>
    <row r="726" spans="1:22" s="55" customFormat="1" x14ac:dyDescent="0.25">
      <c r="A726" s="76"/>
      <c r="B726" s="77"/>
      <c r="C726" s="78">
        <v>44560</v>
      </c>
      <c r="D726" s="78"/>
      <c r="E726" s="78"/>
      <c r="F726" s="78"/>
      <c r="G726" s="78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1"/>
      <c r="V726"/>
    </row>
    <row r="727" spans="1:22" s="55" customFormat="1" x14ac:dyDescent="0.25">
      <c r="A727" s="76">
        <v>158</v>
      </c>
      <c r="B727" s="82" t="s">
        <v>556</v>
      </c>
      <c r="C727" s="92">
        <v>214000</v>
      </c>
      <c r="D727" s="92"/>
      <c r="E727" s="92"/>
      <c r="F727" s="92"/>
      <c r="G727" s="92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3">
        <f>SUM(C727:S727)</f>
        <v>214000</v>
      </c>
      <c r="V727"/>
    </row>
    <row r="728" spans="1:22" x14ac:dyDescent="0.25">
      <c r="A728" s="6"/>
      <c r="B728" s="276"/>
      <c r="C728" s="69"/>
      <c r="D728" s="69"/>
      <c r="E728" s="69"/>
      <c r="F728" s="69"/>
      <c r="G728" s="69"/>
      <c r="H728" s="69"/>
      <c r="I728" s="69"/>
      <c r="J728" s="69"/>
      <c r="K728" s="69"/>
      <c r="L728" s="70"/>
      <c r="M728" s="90"/>
      <c r="N728" s="90"/>
      <c r="O728" s="90"/>
      <c r="P728" s="90"/>
      <c r="Q728" s="90"/>
      <c r="R728" s="90"/>
      <c r="S728" s="90"/>
      <c r="T728" s="90"/>
      <c r="U728" s="71"/>
    </row>
    <row r="729" spans="1:22" x14ac:dyDescent="0.25">
      <c r="A729" s="6">
        <v>159</v>
      </c>
      <c r="B729" s="73" t="s">
        <v>558</v>
      </c>
      <c r="C729" s="73"/>
      <c r="D729" s="73"/>
      <c r="E729" s="73"/>
      <c r="F729" s="73"/>
      <c r="G729" s="73"/>
      <c r="H729" s="73"/>
      <c r="I729" s="73"/>
      <c r="J729" s="73"/>
      <c r="K729" s="73"/>
      <c r="L729" s="91"/>
      <c r="M729" s="91"/>
      <c r="N729" s="91"/>
      <c r="O729" s="91"/>
      <c r="P729" s="91"/>
      <c r="Q729" s="91"/>
      <c r="R729" s="91"/>
      <c r="S729" s="91"/>
      <c r="T729" s="91"/>
      <c r="U729" s="75">
        <f>SUM(C729:S729)</f>
        <v>0</v>
      </c>
    </row>
    <row r="730" spans="1:22" s="55" customFormat="1" x14ac:dyDescent="0.25">
      <c r="A730" s="76"/>
      <c r="B730" s="77"/>
      <c r="C730" s="78">
        <v>44582</v>
      </c>
      <c r="D730" s="78">
        <v>44678</v>
      </c>
      <c r="E730" s="78">
        <v>44712</v>
      </c>
      <c r="F730" s="78"/>
      <c r="G730" s="78"/>
      <c r="H730" s="78"/>
      <c r="I730" s="78"/>
      <c r="J730" s="78"/>
      <c r="K730" s="78"/>
      <c r="L730" s="79"/>
      <c r="M730" s="79"/>
      <c r="N730" s="79"/>
      <c r="O730" s="79"/>
      <c r="P730" s="79"/>
      <c r="Q730" s="80"/>
      <c r="R730" s="80"/>
      <c r="S730" s="80"/>
      <c r="T730" s="80"/>
      <c r="U730" s="81"/>
      <c r="V730"/>
    </row>
    <row r="731" spans="1:22" s="55" customFormat="1" x14ac:dyDescent="0.25">
      <c r="A731" s="76">
        <v>160</v>
      </c>
      <c r="B731" s="82" t="s">
        <v>574</v>
      </c>
      <c r="C731" s="92">
        <v>218000</v>
      </c>
      <c r="D731" s="92">
        <v>163277.4</v>
      </c>
      <c r="E731" s="92">
        <v>86200.4</v>
      </c>
      <c r="F731" s="92"/>
      <c r="G731" s="92"/>
      <c r="H731" s="92"/>
      <c r="I731" s="92"/>
      <c r="J731" s="92"/>
      <c r="K731" s="92"/>
      <c r="L731" s="92"/>
      <c r="M731" s="92"/>
      <c r="N731" s="79"/>
      <c r="O731" s="79"/>
      <c r="P731" s="79"/>
      <c r="Q731" s="80"/>
      <c r="R731" s="80"/>
      <c r="S731" s="80"/>
      <c r="T731" s="80"/>
      <c r="U731" s="83">
        <f>SUM(C731:S731)</f>
        <v>467477.80000000005</v>
      </c>
      <c r="V731"/>
    </row>
    <row r="732" spans="1:22" x14ac:dyDescent="0.25">
      <c r="A732" s="6"/>
      <c r="B732" s="276"/>
      <c r="C732" s="69">
        <v>44617</v>
      </c>
      <c r="D732" s="69"/>
      <c r="E732" s="69"/>
      <c r="F732" s="69"/>
      <c r="G732" s="69"/>
      <c r="H732" s="69"/>
      <c r="I732" s="69"/>
      <c r="J732" s="69"/>
      <c r="K732" s="69"/>
      <c r="L732" s="70"/>
      <c r="M732" s="90"/>
      <c r="N732" s="90"/>
      <c r="O732" s="90"/>
      <c r="P732" s="90"/>
      <c r="Q732" s="90"/>
      <c r="R732" s="90"/>
      <c r="S732" s="90"/>
      <c r="T732" s="90"/>
      <c r="U732" s="71"/>
    </row>
    <row r="733" spans="1:22" x14ac:dyDescent="0.25">
      <c r="A733" s="6">
        <v>161</v>
      </c>
      <c r="B733" s="73" t="s">
        <v>576</v>
      </c>
      <c r="C733" s="73">
        <v>1416292.9</v>
      </c>
      <c r="D733" s="73"/>
      <c r="E733" s="73"/>
      <c r="F733" s="73"/>
      <c r="G733" s="73"/>
      <c r="H733" s="73"/>
      <c r="I733" s="73"/>
      <c r="J733" s="73"/>
      <c r="K733" s="73"/>
      <c r="L733" s="91"/>
      <c r="M733" s="91"/>
      <c r="N733" s="91"/>
      <c r="O733" s="91"/>
      <c r="P733" s="91"/>
      <c r="Q733" s="91"/>
      <c r="R733" s="91"/>
      <c r="S733" s="91"/>
      <c r="T733" s="91"/>
      <c r="U733" s="75">
        <f>SUM(C733:S733)</f>
        <v>1416292.9</v>
      </c>
    </row>
    <row r="734" spans="1:22" s="55" customFormat="1" x14ac:dyDescent="0.25">
      <c r="A734" s="76"/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  <c r="M734" s="79"/>
      <c r="N734" s="79"/>
      <c r="O734" s="79"/>
      <c r="P734" s="79"/>
      <c r="Q734" s="80"/>
      <c r="R734" s="80"/>
      <c r="S734" s="80"/>
      <c r="T734" s="80"/>
      <c r="U734" s="81"/>
      <c r="V734"/>
    </row>
    <row r="735" spans="1:22" s="55" customFormat="1" x14ac:dyDescent="0.25">
      <c r="A735" s="76">
        <v>162</v>
      </c>
      <c r="B735" s="82" t="s">
        <v>588</v>
      </c>
      <c r="C735" s="92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4"/>
      <c r="R735" s="94"/>
      <c r="S735" s="80"/>
      <c r="T735" s="95"/>
      <c r="U735" s="83">
        <f>SUM(C735:S735)</f>
        <v>0</v>
      </c>
      <c r="V735"/>
    </row>
    <row r="736" spans="1:22" x14ac:dyDescent="0.25">
      <c r="A736" s="6"/>
      <c r="B736" s="276"/>
      <c r="C736" s="69">
        <v>44624</v>
      </c>
      <c r="D736" s="69"/>
      <c r="E736" s="69"/>
      <c r="F736" s="69"/>
      <c r="G736" s="69"/>
      <c r="H736" s="69"/>
      <c r="I736" s="69"/>
      <c r="J736" s="69"/>
      <c r="K736" s="69"/>
      <c r="L736" s="70"/>
      <c r="M736" s="90"/>
      <c r="N736" s="90"/>
      <c r="O736" s="90"/>
      <c r="P736" s="90"/>
      <c r="Q736" s="90"/>
      <c r="R736" s="90"/>
      <c r="S736" s="90"/>
      <c r="T736" s="90"/>
      <c r="U736" s="71"/>
    </row>
    <row r="737" spans="1:22" x14ac:dyDescent="0.25">
      <c r="A737" s="6">
        <v>163</v>
      </c>
      <c r="B737" s="73" t="s">
        <v>587</v>
      </c>
      <c r="C737" s="73">
        <v>222000</v>
      </c>
      <c r="D737" s="73"/>
      <c r="E737" s="73"/>
      <c r="F737" s="73"/>
      <c r="G737" s="73"/>
      <c r="H737" s="73"/>
      <c r="I737" s="73"/>
      <c r="J737" s="73"/>
      <c r="K737" s="73"/>
      <c r="L737" s="91"/>
      <c r="M737" s="91"/>
      <c r="N737" s="91"/>
      <c r="O737" s="91"/>
      <c r="P737" s="91"/>
      <c r="Q737" s="91"/>
      <c r="R737" s="91"/>
      <c r="S737" s="91"/>
      <c r="T737" s="91"/>
      <c r="U737" s="75">
        <f>SUM(C737:S737)</f>
        <v>222000</v>
      </c>
    </row>
    <row r="738" spans="1:22" s="55" customFormat="1" x14ac:dyDescent="0.25">
      <c r="A738" s="76"/>
      <c r="B738" s="77"/>
      <c r="C738" s="78">
        <v>44616</v>
      </c>
      <c r="D738" s="78">
        <v>44700</v>
      </c>
      <c r="E738" s="78">
        <v>44727</v>
      </c>
      <c r="F738" s="78"/>
      <c r="G738" s="78"/>
      <c r="H738" s="78"/>
      <c r="I738" s="78"/>
      <c r="J738" s="78"/>
      <c r="K738" s="78"/>
      <c r="L738" s="79"/>
      <c r="M738" s="79"/>
      <c r="N738" s="79"/>
      <c r="O738" s="79"/>
      <c r="P738" s="79"/>
      <c r="Q738" s="80"/>
      <c r="R738" s="80"/>
      <c r="S738" s="80"/>
      <c r="T738" s="80"/>
      <c r="U738" s="81"/>
      <c r="V738"/>
    </row>
    <row r="739" spans="1:22" s="55" customFormat="1" x14ac:dyDescent="0.25">
      <c r="A739" s="76">
        <v>164</v>
      </c>
      <c r="B739" s="82" t="s">
        <v>589</v>
      </c>
      <c r="C739" s="92">
        <v>224000</v>
      </c>
      <c r="D739" s="93">
        <v>11935.44</v>
      </c>
      <c r="E739" s="93">
        <v>12033.45</v>
      </c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4"/>
      <c r="R739" s="94"/>
      <c r="S739" s="80"/>
      <c r="T739" s="95"/>
      <c r="U739" s="83">
        <f>SUM(C739:S739)</f>
        <v>247968.89</v>
      </c>
      <c r="V739"/>
    </row>
    <row r="740" spans="1:22" x14ac:dyDescent="0.25">
      <c r="A740" s="6"/>
      <c r="B740" s="276"/>
      <c r="C740" s="69">
        <v>44664</v>
      </c>
      <c r="D740" s="69">
        <v>44707</v>
      </c>
      <c r="E740" s="69"/>
      <c r="F740" s="69"/>
      <c r="G740" s="69"/>
      <c r="H740" s="69"/>
      <c r="I740" s="69"/>
      <c r="J740" s="69"/>
      <c r="K740" s="69"/>
      <c r="L740" s="70"/>
      <c r="M740" s="90"/>
      <c r="N740" s="90"/>
      <c r="O740" s="90"/>
      <c r="P740" s="90"/>
      <c r="Q740" s="90"/>
      <c r="R740" s="90"/>
      <c r="S740" s="90"/>
      <c r="T740" s="90"/>
      <c r="U740" s="71"/>
    </row>
    <row r="741" spans="1:22" x14ac:dyDescent="0.25">
      <c r="A741" s="6">
        <v>165</v>
      </c>
      <c r="B741" s="73" t="s">
        <v>94</v>
      </c>
      <c r="C741" s="73">
        <v>4990.04</v>
      </c>
      <c r="D741" s="73">
        <v>26523.200000000001</v>
      </c>
      <c r="E741" s="73"/>
      <c r="F741" s="73"/>
      <c r="G741" s="73"/>
      <c r="H741" s="73"/>
      <c r="I741" s="73"/>
      <c r="J741" s="73"/>
      <c r="K741" s="73"/>
      <c r="L741" s="91"/>
      <c r="M741" s="91"/>
      <c r="N741" s="91"/>
      <c r="O741" s="91"/>
      <c r="P741" s="91"/>
      <c r="Q741" s="91"/>
      <c r="R741" s="91"/>
      <c r="S741" s="91"/>
      <c r="T741" s="91"/>
      <c r="U741" s="75">
        <f>SUM(C741:S741)</f>
        <v>31513.24</v>
      </c>
    </row>
    <row r="742" spans="1:22" s="55" customFormat="1" x14ac:dyDescent="0.25">
      <c r="A742" s="76"/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9"/>
      <c r="M742" s="79"/>
      <c r="N742" s="79"/>
      <c r="O742" s="79"/>
      <c r="P742" s="79"/>
      <c r="Q742" s="80"/>
      <c r="R742" s="80"/>
      <c r="S742" s="80"/>
      <c r="T742" s="80"/>
      <c r="U742" s="81"/>
      <c r="V742"/>
    </row>
    <row r="743" spans="1:22" s="55" customFormat="1" x14ac:dyDescent="0.25">
      <c r="A743" s="76">
        <v>166</v>
      </c>
      <c r="B743" s="87" t="s">
        <v>616</v>
      </c>
      <c r="C743" s="92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4"/>
      <c r="R743" s="94"/>
      <c r="S743" s="80"/>
      <c r="T743" s="95"/>
      <c r="U743" s="83">
        <f>SUM(C743:S743)</f>
        <v>0</v>
      </c>
      <c r="V743"/>
    </row>
    <row r="744" spans="1:22" x14ac:dyDescent="0.25">
      <c r="A744" s="6"/>
      <c r="B744" s="276"/>
      <c r="C744" s="69"/>
      <c r="D744" s="69"/>
      <c r="E744" s="69"/>
      <c r="F744" s="69"/>
      <c r="G744" s="69"/>
      <c r="H744" s="69"/>
      <c r="I744" s="69"/>
      <c r="J744" s="69"/>
      <c r="K744" s="69"/>
      <c r="L744" s="70"/>
      <c r="M744" s="90"/>
      <c r="N744" s="90"/>
      <c r="O744" s="90"/>
      <c r="P744" s="90"/>
      <c r="Q744" s="90"/>
      <c r="R744" s="90"/>
      <c r="S744" s="90"/>
      <c r="T744" s="90"/>
      <c r="U744" s="71"/>
    </row>
    <row r="745" spans="1:22" x14ac:dyDescent="0.25">
      <c r="A745" s="6">
        <v>167</v>
      </c>
      <c r="B745" s="73" t="s">
        <v>617</v>
      </c>
      <c r="C745" s="73"/>
      <c r="D745" s="73"/>
      <c r="E745" s="73"/>
      <c r="F745" s="73"/>
      <c r="G745" s="73"/>
      <c r="H745" s="73"/>
      <c r="I745" s="73"/>
      <c r="J745" s="73"/>
      <c r="K745" s="73"/>
      <c r="L745" s="91"/>
      <c r="M745" s="91"/>
      <c r="N745" s="91"/>
      <c r="O745" s="91"/>
      <c r="P745" s="91"/>
      <c r="Q745" s="91"/>
      <c r="R745" s="91"/>
      <c r="S745" s="91"/>
      <c r="T745" s="91"/>
      <c r="U745" s="75">
        <f>SUM(C745:S745)</f>
        <v>0</v>
      </c>
    </row>
    <row r="746" spans="1:22" s="55" customFormat="1" x14ac:dyDescent="0.25">
      <c r="A746" s="76"/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  <c r="M746" s="79"/>
      <c r="N746" s="79"/>
      <c r="O746" s="79"/>
      <c r="P746" s="79"/>
      <c r="Q746" s="80"/>
      <c r="R746" s="80"/>
      <c r="S746" s="80"/>
      <c r="T746" s="80"/>
      <c r="U746" s="81"/>
      <c r="V746"/>
    </row>
    <row r="747" spans="1:22" s="55" customFormat="1" x14ac:dyDescent="0.25">
      <c r="A747" s="76"/>
      <c r="B747" s="82"/>
      <c r="C747" s="92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4"/>
      <c r="R747" s="94"/>
      <c r="S747" s="80"/>
      <c r="T747" s="95"/>
      <c r="U747" s="83">
        <f>SUM(C747:S747)</f>
        <v>0</v>
      </c>
      <c r="V747"/>
    </row>
    <row r="748" spans="1:22" x14ac:dyDescent="0.25">
      <c r="A748" s="6"/>
      <c r="B748" s="276"/>
      <c r="C748" s="69"/>
      <c r="D748" s="69"/>
      <c r="E748" s="69"/>
      <c r="F748" s="69"/>
      <c r="G748" s="69"/>
      <c r="H748" s="69"/>
      <c r="I748" s="69"/>
      <c r="J748" s="69"/>
      <c r="K748" s="69"/>
      <c r="L748" s="70"/>
      <c r="M748" s="90"/>
      <c r="N748" s="90"/>
      <c r="O748" s="90"/>
      <c r="P748" s="90"/>
      <c r="Q748" s="90"/>
      <c r="R748" s="90"/>
      <c r="S748" s="90"/>
      <c r="T748" s="90"/>
      <c r="U748" s="71"/>
    </row>
    <row r="749" spans="1:22" x14ac:dyDescent="0.25">
      <c r="A749" s="6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91"/>
      <c r="M749" s="91"/>
      <c r="N749" s="91"/>
      <c r="O749" s="91"/>
      <c r="P749" s="91"/>
      <c r="Q749" s="91"/>
      <c r="R749" s="91"/>
      <c r="S749" s="91"/>
      <c r="T749" s="91"/>
      <c r="U749" s="75">
        <f>SUM(C749:S749)</f>
        <v>0</v>
      </c>
    </row>
    <row r="750" spans="1:22" s="55" customFormat="1" x14ac:dyDescent="0.25">
      <c r="A750" s="324"/>
      <c r="B750" s="325"/>
      <c r="C750" s="326">
        <v>44592</v>
      </c>
      <c r="D750" s="326">
        <v>44607</v>
      </c>
      <c r="E750" s="326">
        <v>44704</v>
      </c>
      <c r="F750" s="326">
        <v>44705</v>
      </c>
      <c r="G750" s="326"/>
      <c r="H750" s="326"/>
      <c r="I750" s="326"/>
      <c r="J750" s="326"/>
      <c r="K750" s="326"/>
      <c r="L750" s="327"/>
      <c r="M750" s="327"/>
      <c r="N750" s="327"/>
      <c r="O750" s="327"/>
      <c r="P750" s="327"/>
      <c r="Q750" s="328"/>
      <c r="R750" s="328"/>
      <c r="S750" s="328"/>
      <c r="T750" s="328"/>
      <c r="U750" s="329"/>
      <c r="V750"/>
    </row>
    <row r="751" spans="1:22" s="55" customFormat="1" x14ac:dyDescent="0.25">
      <c r="A751" s="324">
        <v>1</v>
      </c>
      <c r="B751" s="330" t="s">
        <v>158</v>
      </c>
      <c r="C751" s="331">
        <v>1791074.38</v>
      </c>
      <c r="D751" s="327">
        <v>158925.62</v>
      </c>
      <c r="E751" s="327">
        <v>2839430.18</v>
      </c>
      <c r="F751" s="327">
        <v>25413.22</v>
      </c>
      <c r="G751" s="327"/>
      <c r="H751" s="327"/>
      <c r="I751" s="327"/>
      <c r="J751" s="327"/>
      <c r="K751" s="327"/>
      <c r="L751" s="327"/>
      <c r="M751" s="327"/>
      <c r="N751" s="327"/>
      <c r="O751" s="327"/>
      <c r="P751" s="327"/>
      <c r="Q751" s="328"/>
      <c r="R751" s="328"/>
      <c r="S751" s="328"/>
      <c r="T751" s="328"/>
      <c r="U751" s="332">
        <f>SUM(C751:S751)</f>
        <v>4814843.3999999994</v>
      </c>
      <c r="V751"/>
    </row>
    <row r="752" spans="1:22" x14ac:dyDescent="0.25">
      <c r="A752" s="6"/>
      <c r="B752" s="89"/>
      <c r="C752" s="69"/>
      <c r="D752" s="69"/>
      <c r="E752" s="69"/>
      <c r="F752" s="69"/>
      <c r="G752" s="69"/>
      <c r="H752" s="69"/>
      <c r="I752" s="69"/>
      <c r="J752" s="69"/>
      <c r="K752" s="69"/>
      <c r="L752" s="70"/>
      <c r="M752" s="90"/>
      <c r="N752" s="90"/>
      <c r="O752" s="90"/>
      <c r="P752" s="90"/>
      <c r="Q752" s="90"/>
      <c r="R752" s="90"/>
      <c r="S752" s="90"/>
      <c r="T752" s="90"/>
      <c r="U752" s="71"/>
    </row>
    <row r="753" spans="1:22" x14ac:dyDescent="0.25">
      <c r="A753" s="6">
        <v>2</v>
      </c>
      <c r="B753" s="96" t="s">
        <v>159</v>
      </c>
      <c r="C753" s="73"/>
      <c r="D753" s="73"/>
      <c r="E753" s="73"/>
      <c r="F753" s="73"/>
      <c r="G753" s="73"/>
      <c r="H753" s="73"/>
      <c r="I753" s="73"/>
      <c r="J753" s="73"/>
      <c r="K753" s="73"/>
      <c r="L753" s="91"/>
      <c r="M753" s="91"/>
      <c r="N753" s="91"/>
      <c r="O753" s="91"/>
      <c r="P753" s="91"/>
      <c r="Q753" s="91"/>
      <c r="R753" s="91"/>
      <c r="S753" s="91"/>
      <c r="T753" s="91"/>
      <c r="U753" s="75">
        <f>SUM(C753:S753)</f>
        <v>0</v>
      </c>
    </row>
    <row r="754" spans="1:22" x14ac:dyDescent="0.25">
      <c r="A754" s="324"/>
      <c r="B754" s="325"/>
      <c r="C754" s="326">
        <v>44616</v>
      </c>
      <c r="D754" s="326"/>
      <c r="E754" s="326"/>
      <c r="F754" s="326"/>
      <c r="G754" s="326"/>
      <c r="H754" s="326"/>
      <c r="I754" s="326"/>
      <c r="J754" s="326"/>
      <c r="K754" s="326"/>
      <c r="L754" s="327"/>
      <c r="M754" s="327"/>
      <c r="N754" s="327"/>
      <c r="O754" s="327"/>
      <c r="P754" s="327"/>
      <c r="Q754" s="328"/>
      <c r="R754" s="328"/>
      <c r="S754" s="328"/>
      <c r="T754" s="328"/>
      <c r="U754" s="329"/>
    </row>
    <row r="755" spans="1:22" x14ac:dyDescent="0.25">
      <c r="A755" s="324">
        <v>3</v>
      </c>
      <c r="B755" s="330" t="s">
        <v>160</v>
      </c>
      <c r="C755" s="331">
        <v>450000</v>
      </c>
      <c r="D755" s="327"/>
      <c r="E755" s="327"/>
      <c r="F755" s="327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8"/>
      <c r="R755" s="328"/>
      <c r="S755" s="328"/>
      <c r="T755" s="328"/>
      <c r="U755" s="332">
        <f>SUM(C755:S755)</f>
        <v>450000</v>
      </c>
    </row>
    <row r="756" spans="1:22" s="55" customFormat="1" x14ac:dyDescent="0.25">
      <c r="A756" s="6"/>
      <c r="B756" s="89"/>
      <c r="C756" s="69">
        <v>44704</v>
      </c>
      <c r="D756" s="69"/>
      <c r="E756" s="69"/>
      <c r="F756" s="69"/>
      <c r="G756" s="69"/>
      <c r="H756" s="69"/>
      <c r="I756" s="69"/>
      <c r="J756" s="69"/>
      <c r="K756" s="69"/>
      <c r="L756" s="70"/>
      <c r="M756" s="90"/>
      <c r="N756" s="90"/>
      <c r="O756" s="90"/>
      <c r="P756" s="90"/>
      <c r="Q756" s="90"/>
      <c r="R756" s="90"/>
      <c r="S756" s="90"/>
      <c r="T756" s="90"/>
      <c r="U756" s="71"/>
      <c r="V756"/>
    </row>
    <row r="757" spans="1:22" s="55" customFormat="1" x14ac:dyDescent="0.25">
      <c r="A757" s="6">
        <v>4</v>
      </c>
      <c r="B757" s="96" t="s">
        <v>161</v>
      </c>
      <c r="C757" s="73">
        <v>675000</v>
      </c>
      <c r="D757" s="73"/>
      <c r="E757" s="73"/>
      <c r="F757" s="73"/>
      <c r="G757" s="73"/>
      <c r="H757" s="73"/>
      <c r="I757" s="73"/>
      <c r="J757" s="73"/>
      <c r="K757" s="73"/>
      <c r="L757" s="91"/>
      <c r="M757" s="91"/>
      <c r="N757" s="91"/>
      <c r="O757" s="91"/>
      <c r="P757" s="91"/>
      <c r="Q757" s="91"/>
      <c r="R757" s="91"/>
      <c r="S757" s="91"/>
      <c r="T757" s="91"/>
      <c r="U757" s="75">
        <f>SUM(C757:S757)</f>
        <v>675000</v>
      </c>
      <c r="V757"/>
    </row>
    <row r="758" spans="1:22" x14ac:dyDescent="0.25">
      <c r="A758" s="324"/>
      <c r="B758" s="325"/>
      <c r="C758" s="326">
        <v>44469</v>
      </c>
      <c r="D758" s="326">
        <v>44596</v>
      </c>
      <c r="E758" s="326"/>
      <c r="F758" s="326"/>
      <c r="G758" s="326"/>
      <c r="H758" s="326"/>
      <c r="I758" s="326"/>
      <c r="J758" s="326"/>
      <c r="K758" s="326"/>
      <c r="L758" s="327"/>
      <c r="M758" s="327"/>
      <c r="N758" s="327"/>
      <c r="O758" s="327"/>
      <c r="P758" s="327"/>
      <c r="Q758" s="328"/>
      <c r="R758" s="328"/>
      <c r="S758" s="328"/>
      <c r="T758" s="328"/>
      <c r="U758" s="329"/>
    </row>
    <row r="759" spans="1:22" x14ac:dyDescent="0.25">
      <c r="A759" s="324">
        <v>5</v>
      </c>
      <c r="B759" s="330" t="s">
        <v>162</v>
      </c>
      <c r="C759" s="331">
        <v>428000</v>
      </c>
      <c r="D759" s="327">
        <v>450000</v>
      </c>
      <c r="E759" s="327"/>
      <c r="F759" s="327"/>
      <c r="G759" s="327"/>
      <c r="H759" s="327"/>
      <c r="I759" s="327"/>
      <c r="J759" s="327"/>
      <c r="K759" s="327"/>
      <c r="L759" s="327"/>
      <c r="M759" s="327"/>
      <c r="N759" s="327"/>
      <c r="O759" s="327"/>
      <c r="P759" s="327"/>
      <c r="Q759" s="328"/>
      <c r="R759" s="328"/>
      <c r="S759" s="328"/>
      <c r="T759" s="328"/>
      <c r="U759" s="332">
        <f>SUM(C759:S759)</f>
        <v>878000</v>
      </c>
    </row>
    <row r="760" spans="1:22" x14ac:dyDescent="0.25">
      <c r="A760" s="6"/>
      <c r="B760" s="89"/>
      <c r="C760" s="69">
        <v>44407</v>
      </c>
      <c r="D760" s="69">
        <v>44455</v>
      </c>
      <c r="E760" s="69">
        <v>44687</v>
      </c>
      <c r="F760" s="69"/>
      <c r="G760" s="69"/>
      <c r="H760" s="69"/>
      <c r="I760" s="69"/>
      <c r="J760" s="69"/>
      <c r="K760" s="69"/>
      <c r="L760" s="70"/>
      <c r="M760" s="90"/>
      <c r="N760" s="90"/>
      <c r="O760" s="90"/>
      <c r="P760" s="90"/>
      <c r="Q760" s="90"/>
      <c r="R760" s="90"/>
      <c r="S760" s="90"/>
      <c r="T760" s="90"/>
      <c r="U760" s="71"/>
    </row>
    <row r="761" spans="1:22" x14ac:dyDescent="0.25">
      <c r="A761" s="6">
        <v>6</v>
      </c>
      <c r="B761" s="96" t="s">
        <v>163</v>
      </c>
      <c r="C761" s="73">
        <v>3699.52</v>
      </c>
      <c r="D761" s="73">
        <v>638000</v>
      </c>
      <c r="E761" s="73">
        <v>675000</v>
      </c>
      <c r="F761" s="73"/>
      <c r="G761" s="73"/>
      <c r="H761" s="73"/>
      <c r="I761" s="73"/>
      <c r="J761" s="73"/>
      <c r="K761" s="73"/>
      <c r="L761" s="91"/>
      <c r="M761" s="91"/>
      <c r="N761" s="91"/>
      <c r="O761" s="91"/>
      <c r="P761" s="91"/>
      <c r="Q761" s="91"/>
      <c r="R761" s="91"/>
      <c r="S761" s="91"/>
      <c r="T761" s="91"/>
      <c r="U761" s="75">
        <f>SUM(C761:S761)</f>
        <v>1316699.52</v>
      </c>
    </row>
    <row r="762" spans="1:22" x14ac:dyDescent="0.25">
      <c r="A762" s="324"/>
      <c r="B762" s="325"/>
      <c r="C762" s="326">
        <v>44393</v>
      </c>
      <c r="D762" s="326">
        <v>44642</v>
      </c>
      <c r="E762" s="326"/>
      <c r="F762" s="326"/>
      <c r="G762" s="326"/>
      <c r="H762" s="326"/>
      <c r="I762" s="326"/>
      <c r="J762" s="326"/>
      <c r="K762" s="326"/>
      <c r="L762" s="327"/>
      <c r="M762" s="327"/>
      <c r="N762" s="327"/>
      <c r="O762" s="327"/>
      <c r="P762" s="327"/>
      <c r="Q762" s="328"/>
      <c r="R762" s="328"/>
      <c r="S762" s="328"/>
      <c r="T762" s="328"/>
      <c r="U762" s="329"/>
    </row>
    <row r="763" spans="1:22" x14ac:dyDescent="0.25">
      <c r="A763" s="324">
        <v>7</v>
      </c>
      <c r="B763" s="330" t="s">
        <v>164</v>
      </c>
      <c r="C763" s="331">
        <v>222500</v>
      </c>
      <c r="D763" s="327">
        <v>150000</v>
      </c>
      <c r="E763" s="327"/>
      <c r="F763" s="327"/>
      <c r="G763" s="327"/>
      <c r="H763" s="327"/>
      <c r="I763" s="327"/>
      <c r="J763" s="327"/>
      <c r="K763" s="327"/>
      <c r="L763" s="327"/>
      <c r="M763" s="327"/>
      <c r="N763" s="327"/>
      <c r="O763" s="327"/>
      <c r="P763" s="327"/>
      <c r="Q763" s="328"/>
      <c r="R763" s="328"/>
      <c r="S763" s="328"/>
      <c r="T763" s="328"/>
      <c r="U763" s="332">
        <f>SUM(C763:S763)</f>
        <v>372500</v>
      </c>
    </row>
    <row r="764" spans="1:22" s="55" customFormat="1" x14ac:dyDescent="0.25">
      <c r="A764" s="6"/>
      <c r="B764" s="89"/>
      <c r="C764" s="69"/>
      <c r="D764" s="69"/>
      <c r="E764" s="69"/>
      <c r="F764" s="69"/>
      <c r="G764" s="69"/>
      <c r="H764" s="69"/>
      <c r="I764" s="69"/>
      <c r="J764" s="69"/>
      <c r="K764" s="69"/>
      <c r="L764" s="70"/>
      <c r="M764" s="90"/>
      <c r="N764" s="90"/>
      <c r="O764" s="90"/>
      <c r="P764" s="90"/>
      <c r="Q764" s="90"/>
      <c r="R764" s="90"/>
      <c r="S764" s="90"/>
      <c r="T764" s="90"/>
      <c r="U764" s="71"/>
      <c r="V764"/>
    </row>
    <row r="765" spans="1:22" s="55" customFormat="1" x14ac:dyDescent="0.25">
      <c r="A765" s="6">
        <v>8</v>
      </c>
      <c r="B765" s="96" t="s">
        <v>165</v>
      </c>
      <c r="C765" s="73"/>
      <c r="D765" s="73"/>
      <c r="E765" s="73"/>
      <c r="F765" s="73"/>
      <c r="G765" s="73"/>
      <c r="H765" s="73"/>
      <c r="I765" s="73"/>
      <c r="J765" s="73"/>
      <c r="K765" s="73"/>
      <c r="L765" s="91"/>
      <c r="M765" s="91"/>
      <c r="N765" s="91"/>
      <c r="O765" s="91"/>
      <c r="P765" s="91"/>
      <c r="Q765" s="91"/>
      <c r="R765" s="91"/>
      <c r="S765" s="91"/>
      <c r="T765" s="91"/>
      <c r="U765" s="75">
        <f>SUM(C765:S765)</f>
        <v>0</v>
      </c>
      <c r="V765"/>
    </row>
    <row r="766" spans="1:22" x14ac:dyDescent="0.25">
      <c r="A766" s="324"/>
      <c r="B766" s="325"/>
      <c r="C766" s="326">
        <v>44539</v>
      </c>
      <c r="D766" s="326">
        <v>44651</v>
      </c>
      <c r="E766" s="326"/>
      <c r="F766" s="326"/>
      <c r="G766" s="326"/>
      <c r="H766" s="326"/>
      <c r="I766" s="326"/>
      <c r="J766" s="326"/>
      <c r="K766" s="326"/>
      <c r="L766" s="327"/>
      <c r="M766" s="327"/>
      <c r="N766" s="327"/>
      <c r="O766" s="327"/>
      <c r="P766" s="327"/>
      <c r="Q766" s="328"/>
      <c r="R766" s="328"/>
      <c r="S766" s="328"/>
      <c r="T766" s="328"/>
      <c r="U766" s="329"/>
    </row>
    <row r="767" spans="1:22" x14ac:dyDescent="0.25">
      <c r="A767" s="324">
        <v>9</v>
      </c>
      <c r="B767" s="330" t="s">
        <v>166</v>
      </c>
      <c r="C767" s="331">
        <v>428000</v>
      </c>
      <c r="D767" s="327">
        <v>450000</v>
      </c>
      <c r="E767" s="327"/>
      <c r="F767" s="327"/>
      <c r="G767" s="327"/>
      <c r="H767" s="327"/>
      <c r="I767" s="327"/>
      <c r="J767" s="327"/>
      <c r="K767" s="327"/>
      <c r="L767" s="327"/>
      <c r="M767" s="327"/>
      <c r="N767" s="327"/>
      <c r="O767" s="327"/>
      <c r="P767" s="327"/>
      <c r="Q767" s="328"/>
      <c r="R767" s="328"/>
      <c r="S767" s="328"/>
      <c r="T767" s="328"/>
      <c r="U767" s="332">
        <f>SUM(C767:S767)</f>
        <v>878000</v>
      </c>
    </row>
    <row r="768" spans="1:22" x14ac:dyDescent="0.25">
      <c r="A768" s="6"/>
      <c r="B768" s="89"/>
      <c r="C768" s="69">
        <v>44672</v>
      </c>
      <c r="D768" s="69" t="s">
        <v>635</v>
      </c>
      <c r="E768" s="69"/>
      <c r="F768" s="69"/>
      <c r="G768" s="69"/>
      <c r="H768" s="69"/>
      <c r="I768" s="69"/>
      <c r="J768" s="69"/>
      <c r="K768" s="69"/>
      <c r="L768" s="70"/>
      <c r="M768" s="90"/>
      <c r="N768" s="90"/>
      <c r="O768" s="90"/>
      <c r="P768" s="90"/>
      <c r="Q768" s="90"/>
      <c r="R768" s="90"/>
      <c r="S768" s="90"/>
      <c r="T768" s="90"/>
      <c r="U768" s="71"/>
    </row>
    <row r="769" spans="1:25" x14ac:dyDescent="0.25">
      <c r="A769" s="6">
        <v>10</v>
      </c>
      <c r="B769" s="96" t="s">
        <v>575</v>
      </c>
      <c r="C769" s="73">
        <v>450000</v>
      </c>
      <c r="D769" s="73">
        <v>100000</v>
      </c>
      <c r="E769" s="73"/>
      <c r="F769" s="73"/>
      <c r="G769" s="73"/>
      <c r="H769" s="73"/>
      <c r="I769" s="73"/>
      <c r="J769" s="73"/>
      <c r="K769" s="73"/>
      <c r="L769" s="91"/>
      <c r="M769" s="91"/>
      <c r="N769" s="91"/>
      <c r="O769" s="91"/>
      <c r="P769" s="91"/>
      <c r="Q769" s="91"/>
      <c r="R769" s="91"/>
      <c r="S769" s="91"/>
      <c r="T769" s="91"/>
      <c r="U769" s="75">
        <f>SUM(C769:S769)</f>
        <v>550000</v>
      </c>
    </row>
    <row r="770" spans="1:25" x14ac:dyDescent="0.25">
      <c r="A770" s="324"/>
      <c r="B770" s="325"/>
      <c r="C770" s="326">
        <v>44680</v>
      </c>
      <c r="D770" s="326"/>
      <c r="E770" s="326"/>
      <c r="F770" s="326"/>
      <c r="G770" s="326"/>
      <c r="H770" s="326"/>
      <c r="I770" s="326"/>
      <c r="J770" s="326"/>
      <c r="K770" s="326"/>
      <c r="L770" s="327"/>
      <c r="M770" s="327"/>
      <c r="N770" s="327"/>
      <c r="O770" s="327"/>
      <c r="P770" s="327"/>
      <c r="Q770" s="328"/>
      <c r="R770" s="328"/>
      <c r="S770" s="328"/>
      <c r="T770" s="328"/>
      <c r="U770" s="329"/>
    </row>
    <row r="771" spans="1:25" x14ac:dyDescent="0.25">
      <c r="A771" s="324">
        <v>11</v>
      </c>
      <c r="B771" s="330" t="s">
        <v>167</v>
      </c>
      <c r="C771" s="331">
        <v>428000</v>
      </c>
      <c r="D771" s="327"/>
      <c r="E771" s="327"/>
      <c r="F771" s="327"/>
      <c r="G771" s="327"/>
      <c r="H771" s="327"/>
      <c r="I771" s="327"/>
      <c r="J771" s="327"/>
      <c r="K771" s="327"/>
      <c r="L771" s="327"/>
      <c r="M771" s="327"/>
      <c r="N771" s="327"/>
      <c r="O771" s="327"/>
      <c r="P771" s="327"/>
      <c r="Q771" s="328"/>
      <c r="R771" s="328"/>
      <c r="S771" s="328"/>
      <c r="T771" s="328"/>
      <c r="U771" s="332">
        <f>SUM(C771:S771)</f>
        <v>428000</v>
      </c>
    </row>
    <row r="772" spans="1:25" s="55" customFormat="1" x14ac:dyDescent="0.25">
      <c r="A772" s="6"/>
      <c r="B772" s="89"/>
      <c r="C772" s="69">
        <v>44671</v>
      </c>
      <c r="D772" s="69"/>
      <c r="E772" s="69"/>
      <c r="F772" s="69"/>
      <c r="G772" s="69"/>
      <c r="H772" s="69"/>
      <c r="I772" s="69"/>
      <c r="J772" s="69"/>
      <c r="K772" s="69"/>
      <c r="L772" s="70"/>
      <c r="M772" s="90"/>
      <c r="N772" s="90"/>
      <c r="O772" s="90"/>
      <c r="P772" s="90"/>
      <c r="Q772" s="90"/>
      <c r="R772" s="90"/>
      <c r="S772" s="90"/>
      <c r="T772" s="90"/>
      <c r="U772" s="71"/>
      <c r="V772"/>
    </row>
    <row r="773" spans="1:25" s="55" customFormat="1" x14ac:dyDescent="0.25">
      <c r="A773" s="6">
        <v>12</v>
      </c>
      <c r="B773" s="96" t="s">
        <v>168</v>
      </c>
      <c r="C773" s="73">
        <v>450000</v>
      </c>
      <c r="D773" s="73"/>
      <c r="E773" s="73"/>
      <c r="F773" s="73"/>
      <c r="G773" s="73"/>
      <c r="H773" s="73"/>
      <c r="I773" s="73"/>
      <c r="J773" s="73"/>
      <c r="K773" s="73"/>
      <c r="L773" s="91"/>
      <c r="M773" s="91"/>
      <c r="N773" s="91"/>
      <c r="O773" s="91"/>
      <c r="P773" s="91"/>
      <c r="Q773" s="91"/>
      <c r="R773" s="91"/>
      <c r="S773" s="91"/>
      <c r="T773" s="91"/>
      <c r="U773" s="75">
        <f>SUM(C773:S773)</f>
        <v>450000</v>
      </c>
      <c r="V773"/>
    </row>
    <row r="774" spans="1:25" x14ac:dyDescent="0.25">
      <c r="A774" s="324"/>
      <c r="B774" s="325"/>
      <c r="C774" s="326"/>
      <c r="D774" s="326"/>
      <c r="E774" s="326"/>
      <c r="F774" s="326"/>
      <c r="G774" s="326"/>
      <c r="H774" s="326"/>
      <c r="I774" s="326"/>
      <c r="J774" s="326"/>
      <c r="K774" s="326"/>
      <c r="L774" s="327"/>
      <c r="M774" s="327"/>
      <c r="N774" s="327"/>
      <c r="O774" s="327"/>
      <c r="P774" s="327"/>
      <c r="Q774" s="328"/>
      <c r="R774" s="328"/>
      <c r="S774" s="328"/>
      <c r="T774" s="328"/>
      <c r="U774" s="329"/>
    </row>
    <row r="775" spans="1:25" x14ac:dyDescent="0.25">
      <c r="A775" s="324">
        <v>13</v>
      </c>
      <c r="B775" s="330" t="s">
        <v>169</v>
      </c>
      <c r="C775" s="331"/>
      <c r="D775" s="327"/>
      <c r="E775" s="327"/>
      <c r="F775" s="327"/>
      <c r="G775" s="327"/>
      <c r="H775" s="327"/>
      <c r="I775" s="327"/>
      <c r="J775" s="327"/>
      <c r="K775" s="327"/>
      <c r="L775" s="327"/>
      <c r="M775" s="327"/>
      <c r="N775" s="327"/>
      <c r="O775" s="327"/>
      <c r="P775" s="327"/>
      <c r="Q775" s="328"/>
      <c r="R775" s="328"/>
      <c r="S775" s="328"/>
      <c r="T775" s="328"/>
      <c r="U775" s="332">
        <f>SUM(C775:S775)</f>
        <v>0</v>
      </c>
    </row>
    <row r="776" spans="1:25" s="55" customFormat="1" x14ac:dyDescent="0.25">
      <c r="A776" s="6"/>
      <c r="B776" s="89"/>
      <c r="C776" s="69">
        <v>44725</v>
      </c>
      <c r="D776" s="69"/>
      <c r="E776" s="69"/>
      <c r="F776" s="69"/>
      <c r="G776" s="69"/>
      <c r="H776" s="69"/>
      <c r="I776" s="69"/>
      <c r="J776" s="69"/>
      <c r="K776" s="69"/>
      <c r="L776" s="70"/>
      <c r="M776" s="90"/>
      <c r="N776" s="90"/>
      <c r="O776" s="90"/>
      <c r="P776" s="90"/>
      <c r="Q776" s="90"/>
      <c r="R776" s="90"/>
      <c r="S776" s="90"/>
      <c r="T776" s="90"/>
      <c r="U776" s="71"/>
      <c r="V776"/>
    </row>
    <row r="777" spans="1:25" s="55" customFormat="1" x14ac:dyDescent="0.25">
      <c r="A777" s="6">
        <v>14</v>
      </c>
      <c r="B777" s="96" t="s">
        <v>170</v>
      </c>
      <c r="C777" s="73">
        <v>450000</v>
      </c>
      <c r="D777" s="73"/>
      <c r="E777" s="73"/>
      <c r="F777" s="73"/>
      <c r="G777" s="73"/>
      <c r="H777" s="73"/>
      <c r="I777" s="73"/>
      <c r="J777" s="73"/>
      <c r="K777" s="73"/>
      <c r="L777" s="91"/>
      <c r="M777" s="91"/>
      <c r="N777" s="91"/>
      <c r="O777" s="91"/>
      <c r="P777" s="91"/>
      <c r="Q777" s="91"/>
      <c r="R777" s="91"/>
      <c r="S777" s="91"/>
      <c r="T777" s="91"/>
      <c r="U777" s="75">
        <f>SUM(C777:S777)</f>
        <v>450000</v>
      </c>
      <c r="V777"/>
    </row>
    <row r="778" spans="1:25" x14ac:dyDescent="0.25">
      <c r="A778" s="324"/>
      <c r="B778" s="325"/>
      <c r="C778" s="326">
        <v>44637</v>
      </c>
      <c r="D778" s="326">
        <v>44677</v>
      </c>
      <c r="E778" s="326"/>
      <c r="F778" s="326"/>
      <c r="G778" s="326"/>
      <c r="H778" s="326"/>
      <c r="I778" s="326"/>
      <c r="J778" s="326"/>
      <c r="K778" s="326"/>
      <c r="L778" s="327"/>
      <c r="M778" s="327"/>
      <c r="N778" s="327"/>
      <c r="O778" s="327"/>
      <c r="P778" s="327"/>
      <c r="Q778" s="328"/>
      <c r="R778" s="328"/>
      <c r="S778" s="328"/>
      <c r="T778" s="328"/>
      <c r="U778" s="329"/>
    </row>
    <row r="779" spans="1:25" x14ac:dyDescent="0.25">
      <c r="A779" s="324">
        <v>15</v>
      </c>
      <c r="B779" s="330" t="s">
        <v>171</v>
      </c>
      <c r="C779" s="331">
        <v>366720</v>
      </c>
      <c r="D779" s="327">
        <v>83280</v>
      </c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7"/>
      <c r="P779" s="327"/>
      <c r="Q779" s="328"/>
      <c r="R779" s="328"/>
      <c r="S779" s="328"/>
      <c r="T779" s="328"/>
      <c r="U779" s="332">
        <f>SUM(C779:S779)</f>
        <v>450000</v>
      </c>
    </row>
    <row r="780" spans="1:25" s="55" customFormat="1" x14ac:dyDescent="0.25">
      <c r="A780" s="6"/>
      <c r="B780" s="89"/>
      <c r="C780" s="69"/>
      <c r="D780" s="69"/>
      <c r="E780" s="69"/>
      <c r="F780" s="69"/>
      <c r="G780" s="69"/>
      <c r="H780" s="69"/>
      <c r="I780" s="69"/>
      <c r="J780" s="69"/>
      <c r="K780" s="69"/>
      <c r="L780" s="70"/>
      <c r="M780" s="90"/>
      <c r="N780" s="90"/>
      <c r="O780" s="90"/>
      <c r="P780" s="90"/>
      <c r="Q780" s="90"/>
      <c r="R780" s="90"/>
      <c r="S780" s="90"/>
      <c r="T780" s="90"/>
      <c r="U780" s="71"/>
      <c r="V780"/>
    </row>
    <row r="781" spans="1:25" s="55" customFormat="1" x14ac:dyDescent="0.25">
      <c r="A781" s="6">
        <v>16</v>
      </c>
      <c r="B781" s="96"/>
      <c r="C781" s="73"/>
      <c r="D781" s="73"/>
      <c r="E781" s="73"/>
      <c r="F781" s="73"/>
      <c r="G781" s="73"/>
      <c r="H781" s="73"/>
      <c r="I781" s="73"/>
      <c r="J781" s="73"/>
      <c r="K781" s="73"/>
      <c r="L781" s="91"/>
      <c r="M781" s="91"/>
      <c r="N781" s="91"/>
      <c r="O781" s="91"/>
      <c r="P781" s="91"/>
      <c r="Q781" s="91"/>
      <c r="R781" s="91"/>
      <c r="S781" s="91"/>
      <c r="T781" s="91"/>
      <c r="U781" s="75">
        <f>SUM(C781:S781)</f>
        <v>0</v>
      </c>
      <c r="V781"/>
    </row>
    <row r="782" spans="1:25" x14ac:dyDescent="0.25">
      <c r="A782" s="324"/>
      <c r="B782" s="325"/>
      <c r="C782" s="326"/>
      <c r="D782" s="326"/>
      <c r="E782" s="326"/>
      <c r="F782" s="326"/>
      <c r="G782" s="326"/>
      <c r="H782" s="326"/>
      <c r="I782" s="326"/>
      <c r="J782" s="326"/>
      <c r="K782" s="326"/>
      <c r="L782" s="327"/>
      <c r="M782" s="327"/>
      <c r="N782" s="327"/>
      <c r="O782" s="327"/>
      <c r="P782" s="327"/>
      <c r="Q782" s="328"/>
      <c r="R782" s="328"/>
      <c r="S782" s="328"/>
      <c r="T782" s="328"/>
      <c r="U782" s="329"/>
    </row>
    <row r="783" spans="1:25" ht="15.75" thickBot="1" x14ac:dyDescent="0.3">
      <c r="A783" s="324"/>
      <c r="B783" s="330"/>
      <c r="C783" s="372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4"/>
      <c r="R783" s="374"/>
      <c r="S783" s="374"/>
      <c r="T783" s="375"/>
      <c r="U783" s="332">
        <f>SUM(C783:S783)</f>
        <v>0</v>
      </c>
    </row>
    <row r="784" spans="1:25" ht="15.75" thickBot="1" x14ac:dyDescent="0.3">
      <c r="A784" s="6"/>
      <c r="R784" s="25"/>
      <c r="S784" s="97"/>
      <c r="T784" s="97" t="s">
        <v>186</v>
      </c>
      <c r="U784" s="98">
        <f>SUM(U412:U783)</f>
        <v>83309529.959999979</v>
      </c>
      <c r="V784">
        <f>Gráfico!K6</f>
        <v>-201652.61</v>
      </c>
      <c r="W784" s="55">
        <f>U784+V784</f>
        <v>83107877.349999979</v>
      </c>
      <c r="X784" s="55">
        <f>Gráfico!B20</f>
        <v>83107877.350000024</v>
      </c>
      <c r="Y784" s="55">
        <f>W784-X784</f>
        <v>0</v>
      </c>
    </row>
    <row r="785" spans="1:25" x14ac:dyDescent="0.25">
      <c r="A785" s="6"/>
      <c r="D785" s="99"/>
      <c r="V785" t="s">
        <v>550</v>
      </c>
      <c r="W785" s="55"/>
      <c r="X785" s="55"/>
      <c r="Y785" s="55"/>
    </row>
  </sheetData>
  <mergeCells count="18">
    <mergeCell ref="A5:B5"/>
    <mergeCell ref="A195:B195"/>
    <mergeCell ref="C195:C196"/>
    <mergeCell ref="A196:B196"/>
    <mergeCell ref="C387:C388"/>
    <mergeCell ref="U410:U411"/>
    <mergeCell ref="D387:D388"/>
    <mergeCell ref="F387:F388"/>
    <mergeCell ref="H387:H388"/>
    <mergeCell ref="E387:E388"/>
    <mergeCell ref="G387:G388"/>
    <mergeCell ref="K387:K388"/>
    <mergeCell ref="G195:G196"/>
    <mergeCell ref="I387:I388"/>
    <mergeCell ref="J387:J388"/>
    <mergeCell ref="J195:J196"/>
    <mergeCell ref="M195:M196"/>
    <mergeCell ref="L387:L388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212"/>
  <sheetViews>
    <sheetView zoomScaleNormal="100" workbookViewId="0">
      <pane ySplit="1" topLeftCell="A1637" activePane="bottomLeft" state="frozen"/>
      <selection pane="bottomLeft" activeCell="B1644" sqref="B1644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7" t="s">
        <v>187</v>
      </c>
      <c r="B1" s="278" t="s">
        <v>176</v>
      </c>
      <c r="C1" s="279" t="s">
        <v>188</v>
      </c>
      <c r="D1" s="280" t="s">
        <v>189</v>
      </c>
      <c r="E1" s="281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39" t="s">
        <v>191</v>
      </c>
      <c r="L1" s="340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1" t="s">
        <v>417</v>
      </c>
      <c r="C23" s="342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3">
        <v>44393</v>
      </c>
      <c r="B32" s="344" t="s">
        <v>467</v>
      </c>
      <c r="C32" s="345"/>
      <c r="D32" s="345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1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3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0" t="s">
        <v>479</v>
      </c>
      <c r="C134" s="358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0" t="s">
        <v>480</v>
      </c>
      <c r="C135" s="359">
        <f>83.85*3761</f>
        <v>315359.84999999998</v>
      </c>
      <c r="D135" s="167"/>
      <c r="E135" s="284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6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1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3"/>
      <c r="B183" s="344" t="s">
        <v>482</v>
      </c>
      <c r="C183" s="345"/>
      <c r="D183" s="345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3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0" t="s">
        <v>488</v>
      </c>
      <c r="C283" s="358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0" t="s">
        <v>489</v>
      </c>
      <c r="C284" s="359">
        <f>198.83*3968</f>
        <v>788957.44000000006</v>
      </c>
      <c r="D284" s="167"/>
      <c r="E284" s="284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2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3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3">
        <v>44459</v>
      </c>
      <c r="B347" s="348" t="s">
        <v>483</v>
      </c>
      <c r="C347" s="345"/>
      <c r="D347" s="345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6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3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3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0" t="s">
        <v>498</v>
      </c>
      <c r="C433" s="358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0" t="s">
        <v>499</v>
      </c>
      <c r="C434" s="359">
        <f>53.91*4116</f>
        <v>221893.56</v>
      </c>
      <c r="D434" s="167"/>
      <c r="E434" s="284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3">
        <v>44494</v>
      </c>
      <c r="B522" s="348" t="s">
        <v>483</v>
      </c>
      <c r="C522" s="345"/>
      <c r="D522" s="345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3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0" t="s">
        <v>521</v>
      </c>
      <c r="C572" s="358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0" t="s">
        <v>522</v>
      </c>
      <c r="C573" s="359">
        <f>55.05*4177</f>
        <v>229943.84999999998</v>
      </c>
      <c r="D573" s="167"/>
      <c r="E573" s="284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3">
        <v>44529</v>
      </c>
      <c r="B721" s="348" t="s">
        <v>483</v>
      </c>
      <c r="C721" s="345"/>
      <c r="D721" s="345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3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0" t="s">
        <v>537</v>
      </c>
      <c r="C730" s="358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0" t="s">
        <v>536</v>
      </c>
      <c r="C731" s="359">
        <f>70.77*4309</f>
        <v>304947.93</v>
      </c>
      <c r="D731" s="167"/>
      <c r="E731" s="284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3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3"/>
      <c r="I819" s="135"/>
      <c r="J819" s="286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559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560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561</v>
      </c>
      <c r="C877" s="353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0" t="s">
        <v>562</v>
      </c>
      <c r="C878" s="358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0" t="s">
        <v>563</v>
      </c>
      <c r="C879" s="359">
        <f>57.29*4389</f>
        <v>251445.81</v>
      </c>
      <c r="D879" s="167"/>
      <c r="E879" s="284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3">
        <v>44564</v>
      </c>
      <c r="B880" s="348" t="s">
        <v>483</v>
      </c>
      <c r="C880" s="345"/>
      <c r="D880" s="345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564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565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566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572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567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568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569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570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571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573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3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1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579</v>
      </c>
      <c r="C1005" s="353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0" t="s">
        <v>577</v>
      </c>
      <c r="C1006" s="358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0" t="s">
        <v>578</v>
      </c>
      <c r="C1007" s="359">
        <f>59.18*4486</f>
        <v>265481.48</v>
      </c>
      <c r="D1007" s="167"/>
      <c r="E1007" s="284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3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3">
        <v>44599</v>
      </c>
      <c r="B1017" s="348" t="s">
        <v>483</v>
      </c>
      <c r="C1017" s="345"/>
      <c r="D1017" s="345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580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581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582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583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584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585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586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3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311</v>
      </c>
      <c r="C1065" s="154">
        <v>288660.02</v>
      </c>
      <c r="D1065" s="132"/>
      <c r="E1065" s="133">
        <f t="shared" si="21"/>
        <v>8549177.6441267263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223</v>
      </c>
      <c r="C1066" s="154">
        <v>4178.13</v>
      </c>
      <c r="D1066" s="132"/>
      <c r="E1066" s="133">
        <f t="shared" si="21"/>
        <v>8553355.7741267271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227</v>
      </c>
      <c r="C1067" s="154">
        <v>273970.62</v>
      </c>
      <c r="D1067" s="132"/>
      <c r="E1067" s="133">
        <f t="shared" si="21"/>
        <v>8827326.3941267263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445</v>
      </c>
      <c r="C1068" s="154">
        <v>20890.650000000001</v>
      </c>
      <c r="D1068" s="132"/>
      <c r="E1068" s="133">
        <f t="shared" si="21"/>
        <v>8848217.0441267267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44609</v>
      </c>
      <c r="B1069" s="131" t="s">
        <v>441</v>
      </c>
      <c r="C1069" s="154">
        <v>90526.15</v>
      </c>
      <c r="D1069" s="132"/>
      <c r="E1069" s="133">
        <f t="shared" si="21"/>
        <v>8938743.1941267271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209</v>
      </c>
      <c r="C1070" s="154">
        <v>20890.650000000001</v>
      </c>
      <c r="D1070" s="132"/>
      <c r="E1070" s="133">
        <f t="shared" si="21"/>
        <v>8959633.8441267274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226</v>
      </c>
      <c r="C1071" s="154">
        <v>8356.26</v>
      </c>
      <c r="D1071" s="132"/>
      <c r="E1071" s="133">
        <f t="shared" si="21"/>
        <v>8967990.1041267272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445</v>
      </c>
      <c r="C1072" s="154">
        <v>21743.7</v>
      </c>
      <c r="D1072" s="132"/>
      <c r="E1072" s="133">
        <f t="shared" si="21"/>
        <v>8989733.8041267265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213</v>
      </c>
      <c r="C1073" s="154">
        <v>2899.16</v>
      </c>
      <c r="D1073" s="132"/>
      <c r="E1073" s="133">
        <f t="shared" si="21"/>
        <v>8992632.9641267266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199</v>
      </c>
      <c r="C1074" s="154">
        <v>12534.39</v>
      </c>
      <c r="D1074" s="132"/>
      <c r="E1074" s="133">
        <f t="shared" si="21"/>
        <v>9005167.3541267272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282</v>
      </c>
      <c r="C1075" s="154">
        <v>4178.13</v>
      </c>
      <c r="D1075" s="132"/>
      <c r="E1075" s="133">
        <f t="shared" si="21"/>
        <v>9009345.484126728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275</v>
      </c>
      <c r="C1076" s="154">
        <v>12534.39</v>
      </c>
      <c r="D1076" s="132"/>
      <c r="E1076" s="133">
        <f t="shared" si="21"/>
        <v>9021879.8741267286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218</v>
      </c>
      <c r="C1077" s="154">
        <v>96096.99</v>
      </c>
      <c r="D1077" s="132"/>
      <c r="E1077" s="133">
        <f t="shared" si="21"/>
        <v>9117976.8641267288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266</v>
      </c>
      <c r="C1078" s="154">
        <v>93311.57</v>
      </c>
      <c r="D1078" s="132"/>
      <c r="E1078" s="133">
        <f t="shared" si="21"/>
        <v>9211288.4341267291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316</v>
      </c>
      <c r="C1079" s="154">
        <v>192193.98</v>
      </c>
      <c r="D1079" s="132"/>
      <c r="E1079" s="133">
        <f t="shared" si="21"/>
        <v>9403482.4141267296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44610</v>
      </c>
      <c r="B1080" s="131" t="s">
        <v>299</v>
      </c>
      <c r="C1080" s="154">
        <v>30639.62</v>
      </c>
      <c r="D1080" s="132"/>
      <c r="E1080" s="133">
        <f t="shared" si="21"/>
        <v>9434122.0341267288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308</v>
      </c>
      <c r="C1081" s="154">
        <v>21743.7</v>
      </c>
      <c r="D1081" s="132"/>
      <c r="E1081" s="133">
        <f t="shared" si="21"/>
        <v>9455865.734126728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472</v>
      </c>
      <c r="C1082" s="154">
        <v>12534.39</v>
      </c>
      <c r="D1082" s="132"/>
      <c r="E1082" s="133">
        <f t="shared" si="21"/>
        <v>9468400.1241267286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469</v>
      </c>
      <c r="C1083" s="154">
        <v>54315.69</v>
      </c>
      <c r="D1083" s="132"/>
      <c r="E1083" s="133">
        <f t="shared" si="21"/>
        <v>9522715.8141267281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283</v>
      </c>
      <c r="C1084" s="154">
        <v>27854.2</v>
      </c>
      <c r="D1084" s="132"/>
      <c r="E1084" s="133">
        <f t="shared" si="21"/>
        <v>9550570.0141267274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314</v>
      </c>
      <c r="C1085" s="154">
        <v>20890.650000000001</v>
      </c>
      <c r="D1085" s="132"/>
      <c r="E1085" s="133">
        <f t="shared" si="21"/>
        <v>9571460.6641267277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453</v>
      </c>
      <c r="C1086" s="154">
        <v>54315.69</v>
      </c>
      <c r="D1086" s="132"/>
      <c r="E1086" s="133">
        <f t="shared" si="21"/>
        <v>9625776.3541267272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280</v>
      </c>
      <c r="C1087" s="154">
        <v>8356.26</v>
      </c>
      <c r="D1087" s="132"/>
      <c r="E1087" s="133">
        <f t="shared" si="21"/>
        <v>9634132.614126727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228</v>
      </c>
      <c r="C1088" s="154">
        <v>23676.07</v>
      </c>
      <c r="D1088" s="132"/>
      <c r="E1088" s="133">
        <f t="shared" si="21"/>
        <v>9657808.6841267273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214</v>
      </c>
      <c r="C1089" s="154">
        <v>12534.39</v>
      </c>
      <c r="D1089" s="132"/>
      <c r="E1089" s="133">
        <f t="shared" si="21"/>
        <v>9670343.0741267279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267</v>
      </c>
      <c r="C1090" s="154">
        <v>20890.650000000001</v>
      </c>
      <c r="D1090" s="132"/>
      <c r="E1090" s="133">
        <f t="shared" si="21"/>
        <v>9691233.7241267283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44613</v>
      </c>
      <c r="B1091" s="131" t="s">
        <v>269</v>
      </c>
      <c r="C1091" s="154">
        <v>5684.58</v>
      </c>
      <c r="D1091" s="132"/>
      <c r="E1091" s="133">
        <f t="shared" si="21"/>
        <v>9696918.3041267283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208</v>
      </c>
      <c r="C1092" s="154">
        <v>20890.650000000001</v>
      </c>
      <c r="D1092" s="132"/>
      <c r="E1092" s="133">
        <f t="shared" si="21"/>
        <v>9717808.9541267287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433</v>
      </c>
      <c r="C1093" s="154">
        <v>26712</v>
      </c>
      <c r="D1093" s="132"/>
      <c r="E1093" s="133">
        <f t="shared" si="21"/>
        <v>9744520.9541267287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484</v>
      </c>
      <c r="C1094" s="154">
        <v>12534.39</v>
      </c>
      <c r="D1094" s="132"/>
      <c r="E1094" s="133">
        <f t="shared" si="21"/>
        <v>9757055.3441267293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279</v>
      </c>
      <c r="C1095" s="154">
        <v>21743.7</v>
      </c>
      <c r="D1095" s="132"/>
      <c r="E1095" s="133">
        <f t="shared" si="21"/>
        <v>9778799.0441267285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239</v>
      </c>
      <c r="C1096" s="154">
        <v>54315.69</v>
      </c>
      <c r="D1096" s="132"/>
      <c r="E1096" s="133">
        <f t="shared" si="21"/>
        <v>9833114.734126728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296</v>
      </c>
      <c r="C1097" s="154">
        <v>94704.28</v>
      </c>
      <c r="D1097" s="132"/>
      <c r="E1097" s="133">
        <f t="shared" si="21"/>
        <v>9927819.0141267274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44614</v>
      </c>
      <c r="B1098" s="131" t="s">
        <v>236</v>
      </c>
      <c r="C1098" s="154">
        <v>91918.86</v>
      </c>
      <c r="D1098" s="132"/>
      <c r="E1098" s="133">
        <f t="shared" si="21"/>
        <v>10019737.874126727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278</v>
      </c>
      <c r="C1099" s="154">
        <v>33425.040000000001</v>
      </c>
      <c r="D1099" s="132"/>
      <c r="E1099" s="133">
        <f t="shared" si="21"/>
        <v>10053162.914126726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206</v>
      </c>
      <c r="C1100" s="154">
        <v>239180.7</v>
      </c>
      <c r="D1100" s="132"/>
      <c r="E1100" s="133">
        <f t="shared" si="21"/>
        <v>10292343.614126725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288</v>
      </c>
      <c r="C1101" s="154">
        <v>15319.81</v>
      </c>
      <c r="D1101" s="132"/>
      <c r="E1101" s="133">
        <f t="shared" si="21"/>
        <v>10307663.424126726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239</v>
      </c>
      <c r="C1102" s="154">
        <v>56533.62</v>
      </c>
      <c r="D1102" s="132"/>
      <c r="E1102" s="133">
        <f t="shared" si="21"/>
        <v>10364197.044126725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306</v>
      </c>
      <c r="C1103" s="154">
        <v>20890.650000000001</v>
      </c>
      <c r="D1103" s="132"/>
      <c r="E1103" s="133">
        <f t="shared" si="21"/>
        <v>10385087.694126725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320</v>
      </c>
      <c r="C1104" s="154">
        <v>9595.2999999999993</v>
      </c>
      <c r="D1104" s="132"/>
      <c r="E1104" s="133">
        <f t="shared" si="21"/>
        <v>10394682.994126726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201</v>
      </c>
      <c r="C1105" s="154">
        <v>3546.6</v>
      </c>
      <c r="D1105" s="132"/>
      <c r="E1105" s="133">
        <f t="shared" si="21"/>
        <v>10398229.594126726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131" t="s">
        <v>286</v>
      </c>
      <c r="C1106" s="154">
        <v>13046.22</v>
      </c>
      <c r="D1106" s="132"/>
      <c r="E1106" s="133">
        <f t="shared" si="21"/>
        <v>10411275.814126726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>
        <v>44615</v>
      </c>
      <c r="B1107" s="376" t="s">
        <v>590</v>
      </c>
      <c r="C1107" s="154">
        <v>1267389.6000000001</v>
      </c>
      <c r="D1107" s="132"/>
      <c r="E1107" s="133">
        <f t="shared" si="21"/>
        <v>11678665.414126726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57"/>
      <c r="B1108" s="158" t="s">
        <v>593</v>
      </c>
      <c r="C1108" s="159"/>
      <c r="D1108" s="160">
        <v>54000</v>
      </c>
      <c r="E1108" s="133">
        <f t="shared" si="21"/>
        <v>11624665.414126726</v>
      </c>
      <c r="F1108" s="101"/>
      <c r="G1108" s="134">
        <f>D1108</f>
        <v>54000</v>
      </c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44615</v>
      </c>
      <c r="B1109" s="131" t="s">
        <v>287</v>
      </c>
      <c r="C1109" s="154">
        <v>61279.24</v>
      </c>
      <c r="D1109" s="132"/>
      <c r="E1109" s="133">
        <f t="shared" si="21"/>
        <v>11685944.654126726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463</v>
      </c>
      <c r="C1110" s="154">
        <v>4348.74</v>
      </c>
      <c r="D1110" s="132"/>
      <c r="E1110" s="133">
        <f t="shared" si="21"/>
        <v>11690293.394126726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131" t="s">
        <v>244</v>
      </c>
      <c r="C1111" s="154">
        <v>20890.650000000001</v>
      </c>
      <c r="D1111" s="132"/>
      <c r="E1111" s="133">
        <f t="shared" ref="E1111:E1174" si="22">E1110+C1111-D1111</f>
        <v>11711184.044126727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363" t="s">
        <v>591</v>
      </c>
      <c r="C1112" s="154">
        <v>450000</v>
      </c>
      <c r="D1112" s="132"/>
      <c r="E1112" s="133">
        <f t="shared" si="22"/>
        <v>12161184.044126727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247</v>
      </c>
      <c r="C1113" s="154">
        <v>8356.26</v>
      </c>
      <c r="D1113" s="132"/>
      <c r="E1113" s="133">
        <f t="shared" si="22"/>
        <v>12169540.304126726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225</v>
      </c>
      <c r="C1114" s="154">
        <v>8574.06</v>
      </c>
      <c r="D1114" s="132"/>
      <c r="E1114" s="133">
        <f t="shared" si="22"/>
        <v>12178114.364126727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248</v>
      </c>
      <c r="C1115" s="154">
        <v>20890.650000000001</v>
      </c>
      <c r="D1115" s="132"/>
      <c r="E1115" s="133">
        <f t="shared" si="22"/>
        <v>12199005.014126727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249</v>
      </c>
      <c r="C1116" s="154">
        <v>36210.46</v>
      </c>
      <c r="D1116" s="132"/>
      <c r="E1116" s="133">
        <f t="shared" si="22"/>
        <v>12235215.474126728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251</v>
      </c>
      <c r="C1117" s="154">
        <v>30639.62</v>
      </c>
      <c r="D1117" s="132"/>
      <c r="E1117" s="133">
        <f t="shared" si="22"/>
        <v>12265855.094126727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473</v>
      </c>
      <c r="C1118" s="154">
        <v>12534.39</v>
      </c>
      <c r="D1118" s="132"/>
      <c r="E1118" s="133">
        <f t="shared" si="22"/>
        <v>12278389.484126728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252</v>
      </c>
      <c r="C1119" s="154">
        <v>4178.13</v>
      </c>
      <c r="D1119" s="132"/>
      <c r="E1119" s="133">
        <f t="shared" si="22"/>
        <v>12282567.614126729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253</v>
      </c>
      <c r="C1120" s="154">
        <v>12534.39</v>
      </c>
      <c r="D1120" s="132"/>
      <c r="E1120" s="133">
        <f t="shared" si="22"/>
        <v>12295102.004126729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273</v>
      </c>
      <c r="C1121" s="154">
        <v>129522.03</v>
      </c>
      <c r="D1121" s="132"/>
      <c r="E1121" s="133">
        <f t="shared" si="22"/>
        <v>12424624.034126729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227</v>
      </c>
      <c r="C1122" s="154">
        <v>263222.19</v>
      </c>
      <c r="D1122" s="132"/>
      <c r="E1122" s="133">
        <f t="shared" si="22"/>
        <v>12687846.224126728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30">
        <v>44616</v>
      </c>
      <c r="B1123" s="131" t="s">
        <v>592</v>
      </c>
      <c r="C1123" s="154">
        <v>224000</v>
      </c>
      <c r="D1123" s="132"/>
      <c r="E1123" s="133">
        <f t="shared" si="22"/>
        <v>12911846.224126728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57"/>
      <c r="B1124" s="158" t="s">
        <v>594</v>
      </c>
      <c r="C1124" s="159"/>
      <c r="D1124" s="160">
        <v>56000</v>
      </c>
      <c r="E1124" s="133">
        <f t="shared" si="22"/>
        <v>12855846.224126728</v>
      </c>
      <c r="F1124" s="101"/>
      <c r="G1124" s="134">
        <f>D1124</f>
        <v>56000</v>
      </c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255</v>
      </c>
      <c r="C1125" s="154">
        <v>54315.69</v>
      </c>
      <c r="D1125" s="132"/>
      <c r="E1125" s="133">
        <f t="shared" si="22"/>
        <v>12910161.914126728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256</v>
      </c>
      <c r="C1126" s="154">
        <v>87740.73</v>
      </c>
      <c r="D1126" s="132"/>
      <c r="E1126" s="133">
        <f t="shared" si="22"/>
        <v>12997902.644126728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258</v>
      </c>
      <c r="C1127" s="154">
        <v>119376.18</v>
      </c>
      <c r="D1127" s="132"/>
      <c r="E1127" s="133">
        <f t="shared" si="22"/>
        <v>13117278.824126728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105</v>
      </c>
      <c r="C1128" s="154">
        <v>6963.55</v>
      </c>
      <c r="D1128" s="132"/>
      <c r="E1128" s="133">
        <f t="shared" si="22"/>
        <v>13124242.374126729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302</v>
      </c>
      <c r="C1129" s="154">
        <v>27854.2</v>
      </c>
      <c r="D1129" s="132"/>
      <c r="E1129" s="133">
        <f t="shared" si="22"/>
        <v>13152096.574126728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330</v>
      </c>
      <c r="C1130" s="154">
        <v>20890.650000000001</v>
      </c>
      <c r="D1130" s="132"/>
      <c r="E1130" s="133">
        <f t="shared" si="22"/>
        <v>13172987.224126728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297</v>
      </c>
      <c r="C1131" s="154">
        <v>41781.300000000003</v>
      </c>
      <c r="D1131" s="132"/>
      <c r="E1131" s="133">
        <f t="shared" si="22"/>
        <v>13214768.524126729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262</v>
      </c>
      <c r="C1132" s="154">
        <v>6963.55</v>
      </c>
      <c r="D1132" s="132"/>
      <c r="E1132" s="133">
        <f t="shared" si="22"/>
        <v>13221732.07412673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263</v>
      </c>
      <c r="C1133" s="154">
        <v>150412.68</v>
      </c>
      <c r="D1133" s="132"/>
      <c r="E1133" s="133">
        <f t="shared" si="22"/>
        <v>13372144.754126729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264</v>
      </c>
      <c r="C1134" s="154">
        <v>12534.39</v>
      </c>
      <c r="D1134" s="132"/>
      <c r="E1134" s="133">
        <f t="shared" si="22"/>
        <v>13384679.14412673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265</v>
      </c>
      <c r="C1135" s="154">
        <v>64064.66</v>
      </c>
      <c r="D1135" s="132"/>
      <c r="E1135" s="133">
        <f t="shared" si="22"/>
        <v>13448743.80412673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270</v>
      </c>
      <c r="C1136" s="154">
        <v>4178.13</v>
      </c>
      <c r="D1136" s="132"/>
      <c r="E1136" s="133">
        <f t="shared" si="22"/>
        <v>13452921.934126731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237</v>
      </c>
      <c r="C1137" s="154">
        <v>20890.650000000001</v>
      </c>
      <c r="D1137" s="132"/>
      <c r="E1137" s="133">
        <f t="shared" si="22"/>
        <v>13473812.584126731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207</v>
      </c>
      <c r="C1138" s="154">
        <v>12534.39</v>
      </c>
      <c r="D1138" s="132"/>
      <c r="E1138" s="133">
        <f t="shared" si="22"/>
        <v>13486346.974126732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271</v>
      </c>
      <c r="C1139" s="154">
        <v>8356.26</v>
      </c>
      <c r="D1139" s="132"/>
      <c r="E1139" s="133">
        <f t="shared" si="22"/>
        <v>13494703.234126732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329</v>
      </c>
      <c r="C1140" s="154">
        <v>27854.2</v>
      </c>
      <c r="D1140" s="132"/>
      <c r="E1140" s="133">
        <f t="shared" si="22"/>
        <v>13522557.434126731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195</v>
      </c>
      <c r="C1141" s="154">
        <v>6963.55</v>
      </c>
      <c r="D1141" s="132"/>
      <c r="E1141" s="133">
        <f t="shared" si="22"/>
        <v>13529520.984126732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44616</v>
      </c>
      <c r="B1142" s="131" t="s">
        <v>250</v>
      </c>
      <c r="C1142" s="154">
        <v>27854.2</v>
      </c>
      <c r="D1142" s="132"/>
      <c r="E1142" s="133">
        <f t="shared" si="22"/>
        <v>13557375.184126731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300</v>
      </c>
      <c r="C1143" s="154">
        <v>27854.2</v>
      </c>
      <c r="D1143" s="132"/>
      <c r="E1143" s="133">
        <f t="shared" si="22"/>
        <v>13585229.38412673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303</v>
      </c>
      <c r="C1144" s="154">
        <v>54315.69</v>
      </c>
      <c r="D1144" s="132"/>
      <c r="E1144" s="133">
        <f t="shared" si="22"/>
        <v>13639545.07412673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470</v>
      </c>
      <c r="C1145" s="154">
        <v>20890.650000000001</v>
      </c>
      <c r="D1145" s="132"/>
      <c r="E1145" s="133">
        <f t="shared" si="22"/>
        <v>13660435.72412673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234</v>
      </c>
      <c r="C1146" s="154">
        <v>119376.18</v>
      </c>
      <c r="D1146" s="132"/>
      <c r="E1146" s="133">
        <f t="shared" si="22"/>
        <v>13779811.90412673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197</v>
      </c>
      <c r="C1147" s="154">
        <v>4178.13</v>
      </c>
      <c r="D1147" s="132"/>
      <c r="E1147" s="133">
        <f t="shared" si="22"/>
        <v>13783990.034126731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235</v>
      </c>
      <c r="C1148" s="154">
        <v>4178.13</v>
      </c>
      <c r="D1148" s="132"/>
      <c r="E1148" s="133">
        <f t="shared" si="22"/>
        <v>13788168.164126731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274</v>
      </c>
      <c r="C1149" s="154">
        <v>15319.81</v>
      </c>
      <c r="D1149" s="132"/>
      <c r="E1149" s="133">
        <f t="shared" si="22"/>
        <v>13803487.974126732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203</v>
      </c>
      <c r="C1150" s="154">
        <v>20890.650000000001</v>
      </c>
      <c r="D1150" s="132"/>
      <c r="E1150" s="133">
        <f t="shared" si="22"/>
        <v>13824378.624126732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276</v>
      </c>
      <c r="C1151" s="154">
        <v>20890.650000000001</v>
      </c>
      <c r="D1151" s="132"/>
      <c r="E1151" s="133">
        <f t="shared" si="22"/>
        <v>13845269.274126733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444</v>
      </c>
      <c r="C1152" s="154">
        <v>12534.39</v>
      </c>
      <c r="D1152" s="132"/>
      <c r="E1152" s="133">
        <f t="shared" si="22"/>
        <v>13857803.664126733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230</v>
      </c>
      <c r="C1153" s="154">
        <v>42634.35</v>
      </c>
      <c r="D1153" s="132"/>
      <c r="E1153" s="133">
        <f t="shared" si="22"/>
        <v>13900438.014126733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>
        <v>44617</v>
      </c>
      <c r="B1154" s="131" t="s">
        <v>305</v>
      </c>
      <c r="C1154" s="154">
        <v>15319.81</v>
      </c>
      <c r="D1154" s="132"/>
      <c r="E1154" s="133">
        <f t="shared" si="22"/>
        <v>13915757.824126733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30"/>
      <c r="B1155" s="363" t="s">
        <v>595</v>
      </c>
      <c r="C1155" s="154">
        <v>1416292.9</v>
      </c>
      <c r="D1155" s="132"/>
      <c r="E1155" s="133">
        <f t="shared" si="22"/>
        <v>15332050.724126734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57"/>
      <c r="B1156" s="158" t="s">
        <v>596</v>
      </c>
      <c r="C1156" s="159"/>
      <c r="D1156" s="160">
        <v>57591.6</v>
      </c>
      <c r="E1156" s="133">
        <f t="shared" si="22"/>
        <v>15274459.124126734</v>
      </c>
      <c r="F1156" s="101"/>
      <c r="G1156" s="134">
        <f>D1156</f>
        <v>57591.6</v>
      </c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25" t="s">
        <v>597</v>
      </c>
      <c r="C1157" s="353"/>
      <c r="D1157" s="167">
        <v>947986.61999999988</v>
      </c>
      <c r="E1157" s="133">
        <f t="shared" si="22"/>
        <v>14326472.504126735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A1158" s="119"/>
      <c r="B1158" s="360" t="s">
        <v>598</v>
      </c>
      <c r="C1158" s="358">
        <v>105070.64968764235</v>
      </c>
      <c r="D1158" s="167"/>
      <c r="E1158" s="133">
        <f t="shared" si="22"/>
        <v>14431543.153814377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B1159" s="360" t="s">
        <v>599</v>
      </c>
      <c r="C1159" s="359">
        <f>61.36*4531</f>
        <v>278022.15999999997</v>
      </c>
      <c r="D1159" s="167"/>
      <c r="E1159" s="284">
        <f t="shared" si="22"/>
        <v>14709565.313814377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277</v>
      </c>
      <c r="C1160" s="154">
        <v>13046.22</v>
      </c>
      <c r="D1160" s="132"/>
      <c r="E1160" s="133">
        <f t="shared" si="22"/>
        <v>14722611.533814378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317</v>
      </c>
      <c r="C1161" s="154">
        <v>8356.26</v>
      </c>
      <c r="D1161" s="132"/>
      <c r="E1161" s="133">
        <f t="shared" si="22"/>
        <v>14730967.793814378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30">
        <v>44624</v>
      </c>
      <c r="B1162" s="131" t="s">
        <v>600</v>
      </c>
      <c r="C1162" s="154">
        <v>222000</v>
      </c>
      <c r="D1162" s="132"/>
      <c r="E1162" s="133">
        <f t="shared" si="22"/>
        <v>14952967.793814378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57"/>
      <c r="B1163" s="158" t="s">
        <v>601</v>
      </c>
      <c r="C1163" s="159"/>
      <c r="D1163" s="160">
        <v>55500</v>
      </c>
      <c r="E1163" s="133">
        <f t="shared" si="22"/>
        <v>14897467.793814378</v>
      </c>
      <c r="F1163" s="101"/>
      <c r="G1163" s="134">
        <f>D1163</f>
        <v>55500</v>
      </c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516</v>
      </c>
      <c r="C1164" s="154">
        <v>247893.81</v>
      </c>
      <c r="D1164" s="132"/>
      <c r="E1164" s="133">
        <f t="shared" si="22"/>
        <v>15145361.603814378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292</v>
      </c>
      <c r="C1165" s="154">
        <v>8356.26</v>
      </c>
      <c r="D1165" s="132"/>
      <c r="E1165" s="133">
        <f t="shared" si="22"/>
        <v>15153717.863814378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44624</v>
      </c>
      <c r="B1166" s="131" t="s">
        <v>229</v>
      </c>
      <c r="C1166" s="154">
        <f>3963.96+3528.72</f>
        <v>7492.68</v>
      </c>
      <c r="D1166" s="132"/>
      <c r="E1166" s="133">
        <f t="shared" si="22"/>
        <v>15161210.543814378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293</v>
      </c>
      <c r="C1167" s="154">
        <f>394134.3+7096.99+7008.71</f>
        <v>408240</v>
      </c>
      <c r="D1167" s="132"/>
      <c r="E1167" s="133">
        <f t="shared" si="22"/>
        <v>15569450.543814378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30">
        <v>44627</v>
      </c>
      <c r="B1168" s="131" t="s">
        <v>260</v>
      </c>
      <c r="C1168" s="154">
        <v>97020.45</v>
      </c>
      <c r="D1168" s="132"/>
      <c r="E1168" s="133">
        <f t="shared" si="22"/>
        <v>15666470.993814377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606</v>
      </c>
      <c r="C1169" s="141"/>
      <c r="D1169" s="142">
        <v>1356126</v>
      </c>
      <c r="E1169" s="133">
        <f t="shared" si="22"/>
        <v>14310344.993814377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A1170" s="119"/>
      <c r="B1170" s="140" t="s">
        <v>607</v>
      </c>
      <c r="C1170" s="141"/>
      <c r="D1170" s="142">
        <v>3114384</v>
      </c>
      <c r="E1170" s="133">
        <f t="shared" si="22"/>
        <v>11195960.993814377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B1171" s="140" t="s">
        <v>192</v>
      </c>
      <c r="C1171" s="145"/>
      <c r="D1171" s="142">
        <v>535080</v>
      </c>
      <c r="E1171" s="133">
        <f t="shared" si="22"/>
        <v>10660880.993814377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503</v>
      </c>
      <c r="C1172" s="141"/>
      <c r="D1172" s="142">
        <v>20832.27</v>
      </c>
      <c r="E1172" s="133">
        <f t="shared" si="22"/>
        <v>10640048.723814378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customHeight="1" x14ac:dyDescent="0.3">
      <c r="A1173" s="119"/>
      <c r="B1173" s="140" t="s">
        <v>602</v>
      </c>
      <c r="C1173" s="141"/>
      <c r="D1173" s="142">
        <v>41171.949999999997</v>
      </c>
      <c r="E1173" s="133">
        <f t="shared" si="22"/>
        <v>10598876.773814378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B1174" s="140" t="s">
        <v>603</v>
      </c>
      <c r="C1174" s="145"/>
      <c r="D1174" s="142">
        <v>17460</v>
      </c>
      <c r="E1174" s="133">
        <f t="shared" si="22"/>
        <v>10581416.773814378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605</v>
      </c>
      <c r="C1175" s="141"/>
      <c r="D1175" s="142">
        <v>1848.34</v>
      </c>
      <c r="E1175" s="133">
        <f t="shared" ref="E1175:E1238" si="23">E1174+C1175-D1175</f>
        <v>10579568.433814378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19"/>
      <c r="B1176" s="140" t="s">
        <v>604</v>
      </c>
      <c r="C1176" s="141"/>
      <c r="D1176" s="142">
        <v>4461.9799999999996</v>
      </c>
      <c r="E1176" s="133">
        <f t="shared" si="23"/>
        <v>10575106.453814378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46"/>
      <c r="B1177" s="146" t="s">
        <v>193</v>
      </c>
      <c r="C1177" s="147"/>
      <c r="D1177" s="148"/>
      <c r="E1177" s="133">
        <f>E1176+C1177-D1177</f>
        <v>10575106.453814378</v>
      </c>
      <c r="F1177" s="101"/>
      <c r="G1177" s="165"/>
      <c r="H1177" s="166"/>
      <c r="I1177" s="135">
        <v>570000</v>
      </c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222</v>
      </c>
      <c r="C1178" s="154">
        <v>18966.75</v>
      </c>
      <c r="D1178" s="132"/>
      <c r="E1178" s="133">
        <f>E1177+C1178-D1178</f>
        <v>10594073.203814378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312</v>
      </c>
      <c r="C1179" s="154">
        <v>8356.26</v>
      </c>
      <c r="D1179" s="132"/>
      <c r="E1179" s="133">
        <f t="shared" si="23"/>
        <v>10602429.463814378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211</v>
      </c>
      <c r="C1180" s="154">
        <v>18966.75</v>
      </c>
      <c r="D1180" s="132"/>
      <c r="E1180" s="133">
        <f t="shared" si="23"/>
        <v>10621396.213814378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464</v>
      </c>
      <c r="C1181" s="154">
        <v>11380.05</v>
      </c>
      <c r="D1181" s="132"/>
      <c r="E1181" s="133">
        <f t="shared" si="23"/>
        <v>10632776.263814379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288</v>
      </c>
      <c r="C1182" s="154">
        <v>13908.95</v>
      </c>
      <c r="D1182" s="132"/>
      <c r="E1182" s="133">
        <f t="shared" si="23"/>
        <v>10646685.213814378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44629</v>
      </c>
      <c r="B1183" s="131" t="s">
        <v>215</v>
      </c>
      <c r="C1183" s="154">
        <v>5057.8</v>
      </c>
      <c r="D1183" s="132"/>
      <c r="E1183" s="133">
        <f t="shared" si="23"/>
        <v>10651743.013814379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223</v>
      </c>
      <c r="C1184" s="154">
        <v>3793.35</v>
      </c>
      <c r="D1184" s="132"/>
      <c r="E1184" s="133">
        <f t="shared" si="23"/>
        <v>10655536.363814378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209</v>
      </c>
      <c r="C1185" s="154">
        <v>18966.75</v>
      </c>
      <c r="D1185" s="132"/>
      <c r="E1185" s="133">
        <f t="shared" si="23"/>
        <v>10674503.113814378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194</v>
      </c>
      <c r="C1186" s="154">
        <v>62671.95</v>
      </c>
      <c r="D1186" s="132"/>
      <c r="E1186" s="133">
        <f t="shared" si="23"/>
        <v>10737175.063814377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445</v>
      </c>
      <c r="C1187" s="154">
        <v>18966.75</v>
      </c>
      <c r="D1187" s="132"/>
      <c r="E1187" s="133">
        <f t="shared" si="23"/>
        <v>10756141.813814377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214</v>
      </c>
      <c r="C1188" s="154">
        <v>11380.05</v>
      </c>
      <c r="D1188" s="132"/>
      <c r="E1188" s="133">
        <f t="shared" si="23"/>
        <v>10767521.863814378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434</v>
      </c>
      <c r="C1189" s="154">
        <v>18966.75</v>
      </c>
      <c r="D1189" s="132"/>
      <c r="E1189" s="133">
        <f t="shared" si="23"/>
        <v>10786488.613814378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441</v>
      </c>
      <c r="C1190" s="154">
        <v>82189.25</v>
      </c>
      <c r="D1190" s="132"/>
      <c r="E1190" s="133">
        <f t="shared" si="23"/>
        <v>10868677.863814378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44630</v>
      </c>
      <c r="B1191" s="131" t="s">
        <v>204</v>
      </c>
      <c r="C1191" s="154">
        <v>119773.06</v>
      </c>
      <c r="D1191" s="132"/>
      <c r="E1191" s="133">
        <f t="shared" si="23"/>
        <v>10988450.923814379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463</v>
      </c>
      <c r="C1192" s="154">
        <v>3793.35</v>
      </c>
      <c r="D1192" s="132"/>
      <c r="E1192" s="133">
        <f t="shared" si="23"/>
        <v>10992244.273814378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312</v>
      </c>
      <c r="C1193" s="154">
        <v>8450.64</v>
      </c>
      <c r="D1193" s="132"/>
      <c r="E1193" s="133">
        <f t="shared" si="23"/>
        <v>11000694.913814379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233</v>
      </c>
      <c r="C1194" s="154">
        <v>3793.35</v>
      </c>
      <c r="D1194" s="132"/>
      <c r="E1194" s="133">
        <f t="shared" si="23"/>
        <v>11004488.263814379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212</v>
      </c>
      <c r="C1195" s="154">
        <v>32875.699999999997</v>
      </c>
      <c r="D1195" s="132"/>
      <c r="E1195" s="133">
        <f t="shared" si="23"/>
        <v>11037363.963814378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216</v>
      </c>
      <c r="C1196" s="154">
        <v>6322.25</v>
      </c>
      <c r="D1196" s="132"/>
      <c r="E1196" s="133">
        <f t="shared" si="23"/>
        <v>11043686.213814378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242</v>
      </c>
      <c r="C1197" s="154">
        <v>18966.75</v>
      </c>
      <c r="D1197" s="132"/>
      <c r="E1197" s="133">
        <f t="shared" si="23"/>
        <v>11062652.963814378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297</v>
      </c>
      <c r="C1198" s="154">
        <v>81420.899999999994</v>
      </c>
      <c r="D1198" s="132"/>
      <c r="E1198" s="133">
        <f t="shared" si="23"/>
        <v>11144073.863814378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261</v>
      </c>
      <c r="C1199" s="154">
        <v>49313.55</v>
      </c>
      <c r="D1199" s="132"/>
      <c r="E1199" s="133">
        <f t="shared" si="23"/>
        <v>11193387.413814379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326</v>
      </c>
      <c r="C1200" s="154">
        <v>18966.75</v>
      </c>
      <c r="D1200" s="132"/>
      <c r="E1200" s="133">
        <f t="shared" si="23"/>
        <v>11212354.163814379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130">
        <v>44631</v>
      </c>
      <c r="B1201" s="131" t="s">
        <v>305</v>
      </c>
      <c r="C1201" s="154">
        <v>13908.95</v>
      </c>
      <c r="D1201" s="132"/>
      <c r="E1201" s="133">
        <f t="shared" si="23"/>
        <v>11226263.113814378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343">
        <v>44634</v>
      </c>
      <c r="B1202" s="348" t="s">
        <v>483</v>
      </c>
      <c r="C1202" s="345"/>
      <c r="D1202" s="345"/>
      <c r="E1202" s="133">
        <f t="shared" si="23"/>
        <v>11226263.113814378</v>
      </c>
      <c r="F1202" s="101"/>
      <c r="G1202" s="165"/>
      <c r="H1202" s="166"/>
      <c r="I1202" s="135"/>
      <c r="J1202" s="144"/>
      <c r="K1202" s="136"/>
      <c r="L1202" s="137"/>
      <c r="M1202" s="138">
        <v>299989.51</v>
      </c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238</v>
      </c>
      <c r="C1203" s="154">
        <v>238981.05</v>
      </c>
      <c r="D1203" s="132"/>
      <c r="E1203" s="133">
        <f t="shared" si="23"/>
        <v>11465244.163814379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314</v>
      </c>
      <c r="C1204" s="154">
        <v>18966.75</v>
      </c>
      <c r="D1204" s="132"/>
      <c r="E1204" s="133">
        <f t="shared" si="23"/>
        <v>11484210.913814379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280</v>
      </c>
      <c r="C1205" s="154">
        <v>5057.8</v>
      </c>
      <c r="D1205" s="132"/>
      <c r="E1205" s="133">
        <f t="shared" si="23"/>
        <v>11489268.71381438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302</v>
      </c>
      <c r="C1206" s="154">
        <v>25289</v>
      </c>
      <c r="D1206" s="132"/>
      <c r="E1206" s="133">
        <f t="shared" si="23"/>
        <v>11514557.71381438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231</v>
      </c>
      <c r="C1207" s="154">
        <v>12534.39</v>
      </c>
      <c r="D1207" s="132"/>
      <c r="E1207" s="133">
        <f t="shared" si="23"/>
        <v>11527092.10381438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218</v>
      </c>
      <c r="C1208" s="154">
        <v>111271.6</v>
      </c>
      <c r="D1208" s="132"/>
      <c r="E1208" s="133">
        <f t="shared" si="23"/>
        <v>11638363.70381438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44634</v>
      </c>
      <c r="B1209" s="131" t="s">
        <v>316</v>
      </c>
      <c r="C1209" s="154">
        <v>147106.96</v>
      </c>
      <c r="D1209" s="132"/>
      <c r="E1209" s="133">
        <f t="shared" si="23"/>
        <v>11785470.663814381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468</v>
      </c>
      <c r="C1210" s="154">
        <v>17053.740000000002</v>
      </c>
      <c r="D1210" s="132"/>
      <c r="E1210" s="133">
        <f t="shared" si="23"/>
        <v>11802524.403814381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291</v>
      </c>
      <c r="C1211" s="154">
        <v>4178.13</v>
      </c>
      <c r="D1211" s="132"/>
      <c r="E1211" s="133">
        <f t="shared" si="23"/>
        <v>11806702.533814382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44635</v>
      </c>
      <c r="B1212" s="131" t="s">
        <v>432</v>
      </c>
      <c r="C1212" s="154">
        <v>7586.7</v>
      </c>
      <c r="D1212" s="132"/>
      <c r="E1212" s="133">
        <f t="shared" si="23"/>
        <v>11814289.233814381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278</v>
      </c>
      <c r="C1213" s="154">
        <v>30346.799999999999</v>
      </c>
      <c r="D1213" s="132"/>
      <c r="E1213" s="133">
        <f t="shared" si="23"/>
        <v>11844636.033814382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470</v>
      </c>
      <c r="C1214" s="154">
        <v>18966.75</v>
      </c>
      <c r="D1214" s="132"/>
      <c r="E1214" s="133">
        <f t="shared" si="23"/>
        <v>11863602.783814382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232</v>
      </c>
      <c r="C1215" s="154">
        <v>18966.75</v>
      </c>
      <c r="D1215" s="132"/>
      <c r="E1215" s="133">
        <f t="shared" si="23"/>
        <v>11882569.533814382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197</v>
      </c>
      <c r="C1216" s="154">
        <v>3793.35</v>
      </c>
      <c r="D1216" s="132"/>
      <c r="E1216" s="133">
        <f t="shared" si="23"/>
        <v>11886362.883814381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229</v>
      </c>
      <c r="C1217" s="154">
        <v>16421.759999999998</v>
      </c>
      <c r="D1217" s="132"/>
      <c r="E1217" s="133">
        <f t="shared" si="23"/>
        <v>11902784.643814381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44636</v>
      </c>
      <c r="B1218" s="131" t="s">
        <v>243</v>
      </c>
      <c r="C1218" s="154">
        <v>4178.13</v>
      </c>
      <c r="D1218" s="132"/>
      <c r="E1218" s="133">
        <f t="shared" si="23"/>
        <v>11906962.773814382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272</v>
      </c>
      <c r="C1219" s="154">
        <v>98627.1</v>
      </c>
      <c r="D1219" s="132"/>
      <c r="E1219" s="133">
        <f t="shared" si="23"/>
        <v>12005589.873814382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194</v>
      </c>
      <c r="C1220" s="154">
        <v>68280.3</v>
      </c>
      <c r="D1220" s="132"/>
      <c r="E1220" s="133">
        <f t="shared" si="23"/>
        <v>12073870.173814382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469</v>
      </c>
      <c r="C1221" s="154">
        <v>49313.55</v>
      </c>
      <c r="D1221" s="132"/>
      <c r="E1221" s="133">
        <f t="shared" si="23"/>
        <v>12123183.723814383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196</v>
      </c>
      <c r="C1222" s="154">
        <v>438703.65</v>
      </c>
      <c r="D1222" s="132"/>
      <c r="E1222" s="133">
        <f t="shared" si="23"/>
        <v>12561887.373814384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235</v>
      </c>
      <c r="C1223" s="154">
        <v>3793.35</v>
      </c>
      <c r="D1223" s="132"/>
      <c r="E1223" s="133">
        <f t="shared" si="23"/>
        <v>12565680.723814383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228</v>
      </c>
      <c r="C1224" s="154">
        <v>21495.65</v>
      </c>
      <c r="D1224" s="132"/>
      <c r="E1224" s="133">
        <f t="shared" si="23"/>
        <v>12587176.373814384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131" t="s">
        <v>282</v>
      </c>
      <c r="C1225" s="154">
        <v>2528.9</v>
      </c>
      <c r="D1225" s="132"/>
      <c r="E1225" s="133">
        <f t="shared" si="23"/>
        <v>12589705.273814384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363" t="s">
        <v>418</v>
      </c>
      <c r="C1226" s="154">
        <v>366720</v>
      </c>
      <c r="D1226" s="132"/>
      <c r="E1226" s="133">
        <f t="shared" si="23"/>
        <v>12956425.273814384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>
        <v>44637</v>
      </c>
      <c r="B1227" s="131" t="s">
        <v>309</v>
      </c>
      <c r="C1227" s="154">
        <v>114988.72</v>
      </c>
      <c r="D1227" s="132"/>
      <c r="E1227" s="133">
        <f t="shared" si="23"/>
        <v>13071413.993814385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>
        <v>44637</v>
      </c>
      <c r="B1228" s="131" t="s">
        <v>316</v>
      </c>
      <c r="C1228" s="154">
        <v>64056.19</v>
      </c>
      <c r="D1228" s="132"/>
      <c r="E1228" s="133">
        <f t="shared" si="23"/>
        <v>13135470.183814384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>
        <v>44638</v>
      </c>
      <c r="B1229" s="131" t="s">
        <v>208</v>
      </c>
      <c r="C1229" s="154">
        <v>18966.75</v>
      </c>
      <c r="D1229" s="132"/>
      <c r="E1229" s="133">
        <f t="shared" si="23"/>
        <v>13154436.933814384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>
        <v>44638</v>
      </c>
      <c r="B1230" s="131" t="s">
        <v>311</v>
      </c>
      <c r="C1230" s="154">
        <v>140663.71</v>
      </c>
      <c r="D1230" s="132"/>
      <c r="E1230" s="133">
        <f t="shared" si="23"/>
        <v>13295100.643814385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>
        <v>44638</v>
      </c>
      <c r="B1231" s="131" t="s">
        <v>449</v>
      </c>
      <c r="C1231" s="154">
        <v>11380.05</v>
      </c>
      <c r="D1231" s="132"/>
      <c r="E1231" s="133">
        <f t="shared" si="23"/>
        <v>13306480.693814386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>
        <v>44638</v>
      </c>
      <c r="B1232" s="131" t="s">
        <v>300</v>
      </c>
      <c r="C1232" s="154">
        <v>25289</v>
      </c>
      <c r="D1232" s="132"/>
      <c r="E1232" s="133">
        <f t="shared" si="23"/>
        <v>13331769.693814386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>
        <v>44638</v>
      </c>
      <c r="B1233" s="131" t="s">
        <v>279</v>
      </c>
      <c r="C1233" s="154">
        <v>20890.650000000001</v>
      </c>
      <c r="D1233" s="132"/>
      <c r="E1233" s="133">
        <f t="shared" si="23"/>
        <v>13352660.343814386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>
        <v>44638</v>
      </c>
      <c r="B1234" s="131" t="s">
        <v>306</v>
      </c>
      <c r="C1234" s="154">
        <v>18966.75</v>
      </c>
      <c r="D1234" s="132"/>
      <c r="E1234" s="133">
        <f t="shared" si="23"/>
        <v>13371627.093814386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>
        <v>44638</v>
      </c>
      <c r="B1235" s="131" t="s">
        <v>213</v>
      </c>
      <c r="C1235" s="154">
        <v>2785.42</v>
      </c>
      <c r="D1235" s="132"/>
      <c r="E1235" s="133">
        <f t="shared" si="23"/>
        <v>13374412.513814386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>
        <v>44638</v>
      </c>
      <c r="B1236" s="131" t="s">
        <v>201</v>
      </c>
      <c r="C1236" s="154">
        <v>20657.400000000001</v>
      </c>
      <c r="D1236" s="132"/>
      <c r="E1236" s="133">
        <f t="shared" si="23"/>
        <v>13395069.913814386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>
        <v>44641</v>
      </c>
      <c r="B1237" s="131" t="s">
        <v>331</v>
      </c>
      <c r="C1237" s="154">
        <v>54315.69</v>
      </c>
      <c r="D1237" s="132"/>
      <c r="E1237" s="133">
        <f t="shared" si="23"/>
        <v>13449385.603814386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>
        <v>44641</v>
      </c>
      <c r="B1238" s="131" t="s">
        <v>266</v>
      </c>
      <c r="C1238" s="154">
        <v>84718.15</v>
      </c>
      <c r="D1238" s="132"/>
      <c r="E1238" s="133">
        <f t="shared" si="23"/>
        <v>13534103.753814386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>
        <v>44641</v>
      </c>
      <c r="B1239" s="131" t="s">
        <v>220</v>
      </c>
      <c r="C1239" s="154">
        <v>3793.35</v>
      </c>
      <c r="D1239" s="132"/>
      <c r="E1239" s="133">
        <f t="shared" ref="E1239:E1303" si="24">E1238+C1239-D1239</f>
        <v>13537897.103814386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>
        <v>44641</v>
      </c>
      <c r="B1240" s="131" t="s">
        <v>299</v>
      </c>
      <c r="C1240" s="154">
        <v>27817.9</v>
      </c>
      <c r="D1240" s="132"/>
      <c r="E1240" s="133">
        <f t="shared" si="24"/>
        <v>13565715.003814386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>
        <v>44641</v>
      </c>
      <c r="B1241" s="131" t="s">
        <v>234</v>
      </c>
      <c r="C1241" s="154">
        <v>53106.9</v>
      </c>
      <c r="D1241" s="132"/>
      <c r="E1241" s="133">
        <f t="shared" si="24"/>
        <v>13618821.903814387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>
        <v>44642</v>
      </c>
      <c r="B1242" s="131" t="s">
        <v>221</v>
      </c>
      <c r="C1242" s="154">
        <v>36669.050000000003</v>
      </c>
      <c r="D1242" s="132"/>
      <c r="E1242" s="133">
        <f t="shared" si="24"/>
        <v>13655490.953814387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>
        <v>44642</v>
      </c>
      <c r="B1243" s="131" t="s">
        <v>484</v>
      </c>
      <c r="C1243" s="154">
        <v>11380.05</v>
      </c>
      <c r="D1243" s="132"/>
      <c r="E1243" s="133">
        <f t="shared" si="24"/>
        <v>13666871.003814388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>
        <v>44642</v>
      </c>
      <c r="B1244" s="131" t="s">
        <v>206</v>
      </c>
      <c r="C1244" s="154">
        <v>157124.54999999999</v>
      </c>
      <c r="D1244" s="132"/>
      <c r="E1244" s="133">
        <f t="shared" si="24"/>
        <v>13823995.553814389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>
        <v>44642</v>
      </c>
      <c r="B1245" s="131" t="s">
        <v>239</v>
      </c>
      <c r="C1245" s="154">
        <v>49313.55</v>
      </c>
      <c r="D1245" s="132"/>
      <c r="E1245" s="133">
        <f t="shared" si="24"/>
        <v>13873309.10381439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>
        <v>44642</v>
      </c>
      <c r="B1246" s="131" t="s">
        <v>453</v>
      </c>
      <c r="C1246" s="154">
        <v>49313.55</v>
      </c>
      <c r="D1246" s="132"/>
      <c r="E1246" s="133">
        <f t="shared" si="24"/>
        <v>13922622.65381439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>
        <v>44642</v>
      </c>
      <c r="B1247" s="363" t="s">
        <v>417</v>
      </c>
      <c r="C1247" s="154">
        <v>150000</v>
      </c>
      <c r="D1247" s="132"/>
      <c r="E1247" s="133">
        <f t="shared" si="24"/>
        <v>14072622.65381439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>
        <v>44642</v>
      </c>
      <c r="B1248" s="131" t="s">
        <v>240</v>
      </c>
      <c r="C1248" s="154">
        <v>21802.25</v>
      </c>
      <c r="D1248" s="132"/>
      <c r="E1248" s="133">
        <f t="shared" si="24"/>
        <v>14094424.90381439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>
        <v>44642</v>
      </c>
      <c r="B1249" s="131" t="s">
        <v>230</v>
      </c>
      <c r="C1249" s="154">
        <v>18966.75</v>
      </c>
      <c r="D1249" s="132"/>
      <c r="E1249" s="133">
        <f t="shared" si="24"/>
        <v>14113391.65381439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>
        <v>44642</v>
      </c>
      <c r="B1250" s="131" t="s">
        <v>331</v>
      </c>
      <c r="C1250" s="154">
        <v>49313.55</v>
      </c>
      <c r="D1250" s="132"/>
      <c r="E1250" s="133">
        <f t="shared" si="24"/>
        <v>14162705.203814391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>
        <v>44642</v>
      </c>
      <c r="B1251" s="131" t="s">
        <v>275</v>
      </c>
      <c r="C1251" s="154">
        <v>11380.05</v>
      </c>
      <c r="D1251" s="132"/>
      <c r="E1251" s="133">
        <f t="shared" si="24"/>
        <v>14174085.253814392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>
        <v>44643</v>
      </c>
      <c r="B1252" s="131" t="s">
        <v>224</v>
      </c>
      <c r="C1252" s="154">
        <v>7586.7</v>
      </c>
      <c r="D1252" s="132"/>
      <c r="E1252" s="133">
        <f t="shared" si="24"/>
        <v>14181671.953814391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>
        <v>44643</v>
      </c>
      <c r="B1253" s="131" t="s">
        <v>243</v>
      </c>
      <c r="C1253" s="154">
        <v>3793.35</v>
      </c>
      <c r="D1253" s="132"/>
      <c r="E1253" s="133">
        <f t="shared" si="24"/>
        <v>14185465.303814391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>
        <v>44645</v>
      </c>
      <c r="B1254" s="131" t="s">
        <v>277</v>
      </c>
      <c r="C1254" s="154">
        <v>12534.39</v>
      </c>
      <c r="D1254" s="132"/>
      <c r="E1254" s="133">
        <f t="shared" si="24"/>
        <v>14197999.693814391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>
        <v>44645</v>
      </c>
      <c r="B1255" s="131" t="s">
        <v>224</v>
      </c>
      <c r="C1255" s="154">
        <v>8356.26</v>
      </c>
      <c r="D1255" s="132"/>
      <c r="E1255" s="133">
        <f t="shared" si="24"/>
        <v>14206355.953814391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>
        <v>44645</v>
      </c>
      <c r="B1256" s="131" t="s">
        <v>226</v>
      </c>
      <c r="C1256" s="154">
        <v>7586.7</v>
      </c>
      <c r="D1256" s="132"/>
      <c r="E1256" s="133">
        <f t="shared" si="24"/>
        <v>14213942.65381439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>
        <v>44645</v>
      </c>
      <c r="B1257" s="131" t="s">
        <v>252</v>
      </c>
      <c r="C1257" s="154">
        <v>3793.35</v>
      </c>
      <c r="D1257" s="132"/>
      <c r="E1257" s="133">
        <f t="shared" si="24"/>
        <v>14217736.00381439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>
        <v>44645</v>
      </c>
      <c r="B1258" s="131" t="s">
        <v>274</v>
      </c>
      <c r="C1258" s="154">
        <v>13908.95</v>
      </c>
      <c r="D1258" s="132"/>
      <c r="E1258" s="133">
        <f t="shared" si="24"/>
        <v>14231644.953814389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>
        <v>44645</v>
      </c>
      <c r="B1259" s="131" t="s">
        <v>200</v>
      </c>
      <c r="C1259" s="154">
        <v>31704.42</v>
      </c>
      <c r="D1259" s="132"/>
      <c r="E1259" s="133">
        <f t="shared" si="24"/>
        <v>14263349.373814389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>
        <v>44648</v>
      </c>
      <c r="B1260" s="131" t="s">
        <v>433</v>
      </c>
      <c r="C1260" s="154">
        <f>25422.4+2297.6</f>
        <v>27720</v>
      </c>
      <c r="D1260" s="132"/>
      <c r="E1260" s="133">
        <f t="shared" si="24"/>
        <v>14291069.373814389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x14ac:dyDescent="0.3">
      <c r="A1261" s="130">
        <v>44648</v>
      </c>
      <c r="B1261" s="131" t="s">
        <v>303</v>
      </c>
      <c r="C1261" s="154">
        <v>49313.55</v>
      </c>
      <c r="D1261" s="132"/>
      <c r="E1261" s="133">
        <f t="shared" si="24"/>
        <v>14340382.92381439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x14ac:dyDescent="0.3">
      <c r="A1262" s="130">
        <v>44648</v>
      </c>
      <c r="B1262" s="131" t="s">
        <v>283</v>
      </c>
      <c r="C1262" s="154">
        <v>32875.699999999997</v>
      </c>
      <c r="D1262" s="132"/>
      <c r="E1262" s="133">
        <f t="shared" si="24"/>
        <v>14373258.623814389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x14ac:dyDescent="0.3">
      <c r="A1263" s="130">
        <v>44648</v>
      </c>
      <c r="B1263" s="131" t="s">
        <v>260</v>
      </c>
      <c r="C1263" s="154">
        <v>100255.2</v>
      </c>
      <c r="D1263" s="132"/>
      <c r="E1263" s="133">
        <f t="shared" si="24"/>
        <v>14473513.823814388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x14ac:dyDescent="0.3">
      <c r="A1264" s="130">
        <v>44648</v>
      </c>
      <c r="B1264" s="131" t="s">
        <v>276</v>
      </c>
      <c r="C1264" s="154">
        <v>18966.75</v>
      </c>
      <c r="D1264" s="132"/>
      <c r="E1264" s="133">
        <f t="shared" si="24"/>
        <v>14492480.573814388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>
        <v>44648</v>
      </c>
      <c r="B1265" s="131" t="s">
        <v>236</v>
      </c>
      <c r="C1265" s="154">
        <v>83453.7</v>
      </c>
      <c r="D1265" s="132"/>
      <c r="E1265" s="133">
        <f t="shared" si="24"/>
        <v>14575934.273814388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30">
        <v>44648</v>
      </c>
      <c r="B1266" s="131" t="s">
        <v>290</v>
      </c>
      <c r="C1266" s="154">
        <v>25289</v>
      </c>
      <c r="D1266" s="132"/>
      <c r="E1266" s="133">
        <f t="shared" si="24"/>
        <v>14601223.273814388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x14ac:dyDescent="0.3">
      <c r="A1267" s="130">
        <v>44649</v>
      </c>
      <c r="B1267" s="131" t="s">
        <v>472</v>
      </c>
      <c r="C1267" s="154">
        <v>11380.05</v>
      </c>
      <c r="D1267" s="132"/>
      <c r="E1267" s="133">
        <f t="shared" si="24"/>
        <v>14612603.323814388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x14ac:dyDescent="0.3">
      <c r="A1268" s="130">
        <v>44649</v>
      </c>
      <c r="B1268" s="131" t="s">
        <v>294</v>
      </c>
      <c r="C1268" s="154">
        <v>60882.36</v>
      </c>
      <c r="D1268" s="132"/>
      <c r="E1268" s="133">
        <f t="shared" si="24"/>
        <v>14673485.683814388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x14ac:dyDescent="0.3">
      <c r="A1269" s="130">
        <v>44649</v>
      </c>
      <c r="B1269" s="131" t="s">
        <v>473</v>
      </c>
      <c r="C1269" s="154">
        <v>18966.75</v>
      </c>
      <c r="D1269" s="132"/>
      <c r="E1269" s="133">
        <f t="shared" si="24"/>
        <v>14692452.433814388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x14ac:dyDescent="0.3">
      <c r="A1270" s="130">
        <v>44649</v>
      </c>
      <c r="B1270" s="131" t="s">
        <v>451</v>
      </c>
      <c r="C1270" s="154">
        <v>408805.2</v>
      </c>
      <c r="D1270" s="132"/>
      <c r="E1270" s="133">
        <f t="shared" si="24"/>
        <v>15101257.633814387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x14ac:dyDescent="0.3">
      <c r="A1271" s="130">
        <v>44649</v>
      </c>
      <c r="B1271" s="131" t="s">
        <v>203</v>
      </c>
      <c r="C1271" s="154">
        <v>18966.75</v>
      </c>
      <c r="D1271" s="132"/>
      <c r="E1271" s="133">
        <f t="shared" si="24"/>
        <v>15120224.383814387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x14ac:dyDescent="0.3">
      <c r="A1272" s="130">
        <v>44649</v>
      </c>
      <c r="B1272" s="131" t="s">
        <v>531</v>
      </c>
      <c r="C1272" s="154">
        <v>448149.4</v>
      </c>
      <c r="D1272" s="132"/>
      <c r="E1272" s="133">
        <f t="shared" si="24"/>
        <v>15568373.783814387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x14ac:dyDescent="0.3">
      <c r="A1273" s="130">
        <v>44649</v>
      </c>
      <c r="B1273" s="131" t="s">
        <v>287</v>
      </c>
      <c r="C1273" s="154">
        <v>55635.8</v>
      </c>
      <c r="D1273" s="132"/>
      <c r="E1273" s="133">
        <f t="shared" si="24"/>
        <v>15624009.583814388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x14ac:dyDescent="0.3">
      <c r="A1274" s="130">
        <v>44649</v>
      </c>
      <c r="B1274" s="131" t="s">
        <v>237</v>
      </c>
      <c r="C1274" s="154">
        <v>18966.75</v>
      </c>
      <c r="D1274" s="132"/>
      <c r="E1274" s="133">
        <f t="shared" si="24"/>
        <v>15642976.333814388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x14ac:dyDescent="0.3">
      <c r="A1275" s="130">
        <v>44650</v>
      </c>
      <c r="B1275" s="131" t="s">
        <v>308</v>
      </c>
      <c r="C1275" s="154">
        <v>20890.650000000001</v>
      </c>
      <c r="D1275" s="132"/>
      <c r="E1275" s="133">
        <f t="shared" si="24"/>
        <v>15663866.983814389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x14ac:dyDescent="0.3">
      <c r="A1276" s="130">
        <v>44650</v>
      </c>
      <c r="B1276" s="131" t="s">
        <v>301</v>
      </c>
      <c r="C1276" s="154">
        <v>229797.15</v>
      </c>
      <c r="D1276" s="132"/>
      <c r="E1276" s="133">
        <f t="shared" si="24"/>
        <v>15893664.133814389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x14ac:dyDescent="0.3">
      <c r="A1277" s="130">
        <v>44650</v>
      </c>
      <c r="B1277" s="131" t="s">
        <v>296</v>
      </c>
      <c r="C1277" s="154">
        <v>85982.6</v>
      </c>
      <c r="D1277" s="132"/>
      <c r="E1277" s="133">
        <f t="shared" si="24"/>
        <v>15979646.733814389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44651</v>
      </c>
      <c r="B1278" s="131" t="s">
        <v>293</v>
      </c>
      <c r="C1278" s="154">
        <v>415800</v>
      </c>
      <c r="D1278" s="132"/>
      <c r="E1278" s="133">
        <f t="shared" si="24"/>
        <v>16395446.733814389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>
        <v>44651</v>
      </c>
      <c r="B1279" s="131" t="s">
        <v>227</v>
      </c>
      <c r="C1279" s="154">
        <v>238981.05</v>
      </c>
      <c r="D1279" s="132"/>
      <c r="E1279" s="133">
        <f t="shared" si="24"/>
        <v>16634427.783814389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x14ac:dyDescent="0.3">
      <c r="A1280" s="130">
        <v>44651</v>
      </c>
      <c r="B1280" s="131" t="s">
        <v>317</v>
      </c>
      <c r="C1280" s="154">
        <v>6322.25</v>
      </c>
      <c r="D1280" s="132"/>
      <c r="E1280" s="133">
        <f t="shared" si="24"/>
        <v>16640750.033814389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x14ac:dyDescent="0.3">
      <c r="A1281" s="130">
        <v>44651</v>
      </c>
      <c r="B1281" s="131" t="s">
        <v>201</v>
      </c>
      <c r="C1281" s="154">
        <v>20950.8</v>
      </c>
      <c r="D1281" s="132"/>
      <c r="E1281" s="133">
        <f t="shared" si="24"/>
        <v>16661700.83381439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>
        <v>44651</v>
      </c>
      <c r="B1282" s="131" t="s">
        <v>267</v>
      </c>
      <c r="C1282" s="154">
        <v>25289</v>
      </c>
      <c r="D1282" s="132"/>
      <c r="E1282" s="133">
        <f t="shared" si="24"/>
        <v>16686989.83381439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>
        <v>44651</v>
      </c>
      <c r="B1283" s="131" t="s">
        <v>220</v>
      </c>
      <c r="C1283" s="154">
        <v>12752.19</v>
      </c>
      <c r="D1283" s="132"/>
      <c r="E1283" s="133">
        <f t="shared" si="24"/>
        <v>16699742.023814389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x14ac:dyDescent="0.3">
      <c r="A1284" s="130">
        <v>44651</v>
      </c>
      <c r="B1284" s="131" t="s">
        <v>247</v>
      </c>
      <c r="C1284" s="154">
        <v>7586.7</v>
      </c>
      <c r="D1284" s="132"/>
      <c r="E1284" s="133">
        <f t="shared" si="24"/>
        <v>16707328.723814389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x14ac:dyDescent="0.3">
      <c r="A1285" s="130">
        <v>44651</v>
      </c>
      <c r="B1285" s="131" t="s">
        <v>248</v>
      </c>
      <c r="C1285" s="154">
        <v>11380.05</v>
      </c>
      <c r="D1285" s="132"/>
      <c r="E1285" s="133">
        <f t="shared" si="24"/>
        <v>16718708.773814389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x14ac:dyDescent="0.3">
      <c r="A1286" s="130">
        <v>44651</v>
      </c>
      <c r="B1286" s="131" t="s">
        <v>386</v>
      </c>
      <c r="C1286" s="154">
        <v>49313.55</v>
      </c>
      <c r="D1286" s="132"/>
      <c r="E1286" s="133">
        <f t="shared" si="24"/>
        <v>16768022.32381439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x14ac:dyDescent="0.3">
      <c r="A1287" s="130">
        <v>44651</v>
      </c>
      <c r="B1287" s="131" t="s">
        <v>251</v>
      </c>
      <c r="C1287" s="154">
        <v>35404.6</v>
      </c>
      <c r="D1287" s="132"/>
      <c r="E1287" s="133">
        <f t="shared" si="24"/>
        <v>16803426.92381439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x14ac:dyDescent="0.3">
      <c r="A1288" s="130">
        <v>44651</v>
      </c>
      <c r="B1288" s="131" t="s">
        <v>253</v>
      </c>
      <c r="C1288" s="154">
        <v>11380.05</v>
      </c>
      <c r="D1288" s="132"/>
      <c r="E1288" s="133">
        <f t="shared" si="24"/>
        <v>16814806.973814391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x14ac:dyDescent="0.3">
      <c r="A1289" s="130">
        <v>44651</v>
      </c>
      <c r="B1289" s="131" t="s">
        <v>254</v>
      </c>
      <c r="C1289" s="154">
        <v>53143.199999999997</v>
      </c>
      <c r="D1289" s="132"/>
      <c r="E1289" s="133">
        <f t="shared" si="24"/>
        <v>16867950.17381439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x14ac:dyDescent="0.3">
      <c r="A1290" s="130">
        <v>44651</v>
      </c>
      <c r="B1290" s="131" t="s">
        <v>255</v>
      </c>
      <c r="C1290" s="154">
        <v>49313.55</v>
      </c>
      <c r="D1290" s="132"/>
      <c r="E1290" s="133">
        <f t="shared" si="24"/>
        <v>16917263.723814391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x14ac:dyDescent="0.3">
      <c r="A1291" s="130">
        <v>44651</v>
      </c>
      <c r="B1291" s="131" t="s">
        <v>256</v>
      </c>
      <c r="C1291" s="154">
        <v>79660.350000000006</v>
      </c>
      <c r="D1291" s="132"/>
      <c r="E1291" s="133">
        <f t="shared" si="24"/>
        <v>16996924.073814392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x14ac:dyDescent="0.3">
      <c r="A1292" s="130">
        <v>44651</v>
      </c>
      <c r="B1292" s="131" t="s">
        <v>258</v>
      </c>
      <c r="C1292" s="154">
        <v>55635.8</v>
      </c>
      <c r="D1292" s="132"/>
      <c r="E1292" s="133">
        <f t="shared" si="24"/>
        <v>17052559.873814393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x14ac:dyDescent="0.3">
      <c r="A1293" s="130">
        <v>44651</v>
      </c>
      <c r="B1293" s="363" t="s">
        <v>419</v>
      </c>
      <c r="C1293" s="154">
        <v>450000</v>
      </c>
      <c r="D1293" s="132"/>
      <c r="E1293" s="133">
        <f t="shared" si="24"/>
        <v>17502559.873814393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x14ac:dyDescent="0.3">
      <c r="A1294" s="130">
        <v>44651</v>
      </c>
      <c r="B1294" s="131" t="s">
        <v>259</v>
      </c>
      <c r="C1294" s="154">
        <v>97362.65</v>
      </c>
      <c r="D1294" s="132"/>
      <c r="E1294" s="133">
        <f t="shared" si="24"/>
        <v>17599922.523814391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x14ac:dyDescent="0.3">
      <c r="A1295" s="130">
        <v>44651</v>
      </c>
      <c r="B1295" s="131" t="s">
        <v>105</v>
      </c>
      <c r="C1295" s="154">
        <v>7586.7</v>
      </c>
      <c r="D1295" s="132"/>
      <c r="E1295" s="133">
        <f t="shared" si="24"/>
        <v>17607509.223814391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x14ac:dyDescent="0.3">
      <c r="A1296" s="130">
        <v>44651</v>
      </c>
      <c r="B1296" s="131" t="s">
        <v>330</v>
      </c>
      <c r="C1296" s="154">
        <v>18966.75</v>
      </c>
      <c r="D1296" s="132"/>
      <c r="E1296" s="133">
        <f t="shared" si="24"/>
        <v>17626475.973814391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x14ac:dyDescent="0.3">
      <c r="A1297" s="130">
        <v>44651</v>
      </c>
      <c r="B1297" s="131" t="s">
        <v>439</v>
      </c>
      <c r="C1297" s="154">
        <v>32875.699999999997</v>
      </c>
      <c r="D1297" s="132"/>
      <c r="E1297" s="133">
        <f t="shared" si="24"/>
        <v>17659351.67381439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x14ac:dyDescent="0.3">
      <c r="A1298" s="130">
        <v>44651</v>
      </c>
      <c r="B1298" s="131" t="s">
        <v>262</v>
      </c>
      <c r="C1298" s="154">
        <v>6322.25</v>
      </c>
      <c r="D1298" s="132"/>
      <c r="E1298" s="133">
        <f t="shared" si="24"/>
        <v>17665673.92381439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x14ac:dyDescent="0.3">
      <c r="A1299" s="130">
        <v>44651</v>
      </c>
      <c r="B1299" s="131" t="s">
        <v>263</v>
      </c>
      <c r="C1299" s="154">
        <v>164378.5</v>
      </c>
      <c r="D1299" s="132"/>
      <c r="E1299" s="133">
        <f t="shared" si="24"/>
        <v>17830052.42381439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x14ac:dyDescent="0.3">
      <c r="A1300" s="130">
        <v>44651</v>
      </c>
      <c r="B1300" s="131" t="s">
        <v>264</v>
      </c>
      <c r="C1300" s="154">
        <v>11380.05</v>
      </c>
      <c r="D1300" s="132"/>
      <c r="E1300" s="133">
        <f t="shared" si="24"/>
        <v>17841432.473814391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x14ac:dyDescent="0.3">
      <c r="A1301" s="130">
        <v>44651</v>
      </c>
      <c r="B1301" s="131" t="s">
        <v>265</v>
      </c>
      <c r="C1301" s="154">
        <v>58164.7</v>
      </c>
      <c r="D1301" s="132"/>
      <c r="E1301" s="133">
        <f t="shared" si="24"/>
        <v>17899597.17381439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x14ac:dyDescent="0.3">
      <c r="A1302" s="130">
        <v>44651</v>
      </c>
      <c r="B1302" s="131" t="s">
        <v>270</v>
      </c>
      <c r="C1302" s="154">
        <v>3793.35</v>
      </c>
      <c r="D1302" s="132"/>
      <c r="E1302" s="133">
        <f t="shared" si="24"/>
        <v>17903390.523814391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x14ac:dyDescent="0.3">
      <c r="A1303" s="130">
        <v>44651</v>
      </c>
      <c r="B1303" s="131" t="s">
        <v>207</v>
      </c>
      <c r="C1303" s="154">
        <v>11380.05</v>
      </c>
      <c r="D1303" s="132"/>
      <c r="E1303" s="133">
        <f t="shared" si="24"/>
        <v>17914770.573814392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x14ac:dyDescent="0.3">
      <c r="A1304" s="130">
        <v>44651</v>
      </c>
      <c r="B1304" s="131" t="s">
        <v>271</v>
      </c>
      <c r="C1304" s="154">
        <v>7586.7</v>
      </c>
      <c r="D1304" s="132"/>
      <c r="E1304" s="133">
        <f t="shared" ref="E1304:E1310" si="25">E1303+C1304-D1304</f>
        <v>17922357.273814391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x14ac:dyDescent="0.3">
      <c r="A1305" s="130">
        <v>44651</v>
      </c>
      <c r="B1305" s="131" t="s">
        <v>329</v>
      </c>
      <c r="C1305" s="154">
        <v>25289</v>
      </c>
      <c r="D1305" s="132"/>
      <c r="E1305" s="133">
        <f t="shared" si="25"/>
        <v>17947646.273814391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x14ac:dyDescent="0.3">
      <c r="A1306" s="130">
        <v>44651</v>
      </c>
      <c r="B1306" s="131" t="s">
        <v>327</v>
      </c>
      <c r="C1306" s="351">
        <f>404001.5+5325.36+17067.6</f>
        <v>426394.45999999996</v>
      </c>
      <c r="D1306" s="132"/>
      <c r="E1306" s="133">
        <f t="shared" si="25"/>
        <v>18374040.733814392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x14ac:dyDescent="0.3">
      <c r="A1307" s="119"/>
      <c r="B1307" s="25" t="s">
        <v>608</v>
      </c>
      <c r="C1307" s="353"/>
      <c r="D1307" s="167">
        <v>938807.10000000009</v>
      </c>
      <c r="E1307" s="133">
        <f t="shared" si="25"/>
        <v>17435233.633814391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x14ac:dyDescent="0.3">
      <c r="A1308" s="119"/>
      <c r="B1308" s="360" t="s">
        <v>609</v>
      </c>
      <c r="C1308" s="358">
        <v>105369.91550660507</v>
      </c>
      <c r="D1308" s="167"/>
      <c r="E1308" s="133">
        <f t="shared" si="25"/>
        <v>17540603.549320996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x14ac:dyDescent="0.3">
      <c r="B1309" s="360" t="s">
        <v>610</v>
      </c>
      <c r="C1309" s="359">
        <f>53.26*5013</f>
        <v>266992.38</v>
      </c>
      <c r="D1309" s="167"/>
      <c r="E1309" s="284">
        <f t="shared" si="25"/>
        <v>17807595.929320995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x14ac:dyDescent="0.3">
      <c r="A1310" s="130">
        <v>44655</v>
      </c>
      <c r="B1310" s="131" t="s">
        <v>195</v>
      </c>
      <c r="C1310" s="154">
        <v>6322.25</v>
      </c>
      <c r="D1310" s="132"/>
      <c r="E1310" s="133">
        <f t="shared" si="25"/>
        <v>17813918.179320995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x14ac:dyDescent="0.3">
      <c r="A1311" s="130">
        <v>44655</v>
      </c>
      <c r="B1311" s="131" t="s">
        <v>206</v>
      </c>
      <c r="C1311" s="154">
        <v>72672.600000000006</v>
      </c>
      <c r="D1311" s="132"/>
      <c r="E1311" s="133">
        <f t="shared" ref="E1311:E1508" si="26">E1310+C1311-D1311</f>
        <v>17886590.779320996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x14ac:dyDescent="0.3">
      <c r="A1312" s="130">
        <v>44656</v>
      </c>
      <c r="B1312" s="131" t="s">
        <v>225</v>
      </c>
      <c r="C1312" s="154">
        <v>4178.13</v>
      </c>
      <c r="D1312" s="132"/>
      <c r="E1312" s="133">
        <f t="shared" si="26"/>
        <v>17890768.909320995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x14ac:dyDescent="0.3">
      <c r="A1313" s="130">
        <v>44657</v>
      </c>
      <c r="B1313" s="131" t="s">
        <v>444</v>
      </c>
      <c r="C1313" s="154">
        <v>11380.05</v>
      </c>
      <c r="D1313" s="132"/>
      <c r="E1313" s="133">
        <f t="shared" si="26"/>
        <v>17902148.959320996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x14ac:dyDescent="0.3">
      <c r="A1314" s="130">
        <v>44658</v>
      </c>
      <c r="B1314" s="131" t="s">
        <v>279</v>
      </c>
      <c r="C1314" s="154">
        <v>18966.75</v>
      </c>
      <c r="D1314" s="132"/>
      <c r="E1314" s="133">
        <f t="shared" si="26"/>
        <v>17921115.709320996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x14ac:dyDescent="0.3">
      <c r="A1315" s="130">
        <v>44658</v>
      </c>
      <c r="B1315" s="131" t="s">
        <v>196</v>
      </c>
      <c r="C1315" s="154">
        <v>398301.75</v>
      </c>
      <c r="D1315" s="132"/>
      <c r="E1315" s="133">
        <f t="shared" si="26"/>
        <v>18319417.459320996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x14ac:dyDescent="0.3">
      <c r="A1316" s="130">
        <v>44658</v>
      </c>
      <c r="B1316" s="131" t="s">
        <v>204</v>
      </c>
      <c r="C1316" s="154">
        <v>287030.15000000002</v>
      </c>
      <c r="D1316" s="132"/>
      <c r="E1316" s="133">
        <f t="shared" si="26"/>
        <v>18606447.609320994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x14ac:dyDescent="0.3">
      <c r="A1317" s="130">
        <v>44658</v>
      </c>
      <c r="B1317" s="131" t="s">
        <v>590</v>
      </c>
      <c r="C1317" s="154">
        <v>133687.6</v>
      </c>
      <c r="D1317" s="132"/>
      <c r="E1317" s="133">
        <f t="shared" si="26"/>
        <v>18740135.209320996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x14ac:dyDescent="0.3">
      <c r="A1318" s="130">
        <v>44659</v>
      </c>
      <c r="B1318" s="131" t="s">
        <v>433</v>
      </c>
      <c r="C1318" s="154">
        <v>25781</v>
      </c>
      <c r="D1318" s="132"/>
      <c r="E1318" s="133">
        <f t="shared" si="26"/>
        <v>18765916.209320996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x14ac:dyDescent="0.3">
      <c r="A1319" s="130">
        <v>44659</v>
      </c>
      <c r="B1319" s="131" t="s">
        <v>213</v>
      </c>
      <c r="C1319" s="154">
        <v>2528.9</v>
      </c>
      <c r="D1319" s="132"/>
      <c r="E1319" s="133">
        <f t="shared" si="26"/>
        <v>18768445.109320994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x14ac:dyDescent="0.3">
      <c r="A1320" s="119"/>
      <c r="B1320" s="140" t="s">
        <v>624</v>
      </c>
      <c r="C1320" s="141"/>
      <c r="D1320" s="142">
        <v>1357800</v>
      </c>
      <c r="E1320" s="133">
        <f t="shared" si="26"/>
        <v>17410645.109320994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x14ac:dyDescent="0.3">
      <c r="A1321" s="119"/>
      <c r="B1321" s="140" t="s">
        <v>625</v>
      </c>
      <c r="C1321" s="141"/>
      <c r="D1321" s="142">
        <v>3157980</v>
      </c>
      <c r="E1321" s="133">
        <f t="shared" si="26"/>
        <v>14252665.109320994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x14ac:dyDescent="0.3">
      <c r="B1322" s="140" t="s">
        <v>192</v>
      </c>
      <c r="C1322" s="145"/>
      <c r="D1322" s="142">
        <v>567427</v>
      </c>
      <c r="E1322" s="133">
        <f t="shared" si="26"/>
        <v>13685238.109320994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x14ac:dyDescent="0.3">
      <c r="B1323" s="140" t="s">
        <v>612</v>
      </c>
      <c r="C1323" s="145"/>
      <c r="D1323" s="142">
        <v>42189.220000000008</v>
      </c>
      <c r="E1323" s="133">
        <f t="shared" si="26"/>
        <v>13643048.889320994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x14ac:dyDescent="0.3">
      <c r="A1324" s="146"/>
      <c r="B1324" s="146" t="s">
        <v>193</v>
      </c>
      <c r="C1324" s="147"/>
      <c r="D1324" s="148"/>
      <c r="E1324" s="133">
        <f t="shared" si="26"/>
        <v>13643048.889320994</v>
      </c>
      <c r="F1324" s="101"/>
      <c r="G1324" s="165"/>
      <c r="H1324" s="166"/>
      <c r="I1324" s="135">
        <v>590000</v>
      </c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x14ac:dyDescent="0.3">
      <c r="A1325" s="130">
        <v>44632</v>
      </c>
      <c r="B1325" s="131" t="s">
        <v>211</v>
      </c>
      <c r="C1325" s="154">
        <v>18712.650000000001</v>
      </c>
      <c r="D1325" s="132"/>
      <c r="E1325" s="133">
        <f t="shared" si="26"/>
        <v>13661761.539320994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x14ac:dyDescent="0.3">
      <c r="A1326" s="130">
        <v>44632</v>
      </c>
      <c r="B1326" s="131" t="s">
        <v>273</v>
      </c>
      <c r="C1326" s="154">
        <v>117593.85</v>
      </c>
      <c r="D1326" s="132"/>
      <c r="E1326" s="133">
        <f t="shared" si="26"/>
        <v>13779355.389320994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x14ac:dyDescent="0.3">
      <c r="A1327" s="130">
        <v>44632</v>
      </c>
      <c r="B1327" s="131" t="s">
        <v>216</v>
      </c>
      <c r="C1327" s="154">
        <v>6237.55</v>
      </c>
      <c r="D1327" s="132"/>
      <c r="E1327" s="133">
        <f t="shared" si="26"/>
        <v>13785592.939320995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x14ac:dyDescent="0.3">
      <c r="A1328" s="130">
        <v>44664</v>
      </c>
      <c r="B1328" s="131" t="s">
        <v>221</v>
      </c>
      <c r="C1328" s="154">
        <v>62375.5</v>
      </c>
      <c r="D1328" s="132"/>
      <c r="E1328" s="133">
        <f t="shared" si="26"/>
        <v>13847968.439320995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x14ac:dyDescent="0.3">
      <c r="A1329" s="130">
        <v>44664</v>
      </c>
      <c r="B1329" s="131" t="s">
        <v>222</v>
      </c>
      <c r="C1329" s="154">
        <v>18712.650000000001</v>
      </c>
      <c r="D1329" s="132"/>
      <c r="E1329" s="133">
        <f t="shared" si="26"/>
        <v>13866681.089320995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x14ac:dyDescent="0.3">
      <c r="A1330" s="130">
        <v>44664</v>
      </c>
      <c r="B1330" s="131" t="s">
        <v>223</v>
      </c>
      <c r="C1330" s="154">
        <v>3742.53</v>
      </c>
      <c r="D1330" s="132"/>
      <c r="E1330" s="133">
        <f t="shared" si="26"/>
        <v>13870423.619320994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x14ac:dyDescent="0.3">
      <c r="A1331" s="130">
        <v>44664</v>
      </c>
      <c r="B1331" s="131" t="s">
        <v>194</v>
      </c>
      <c r="C1331" s="154">
        <v>194306.64</v>
      </c>
      <c r="D1331" s="132"/>
      <c r="E1331" s="133">
        <f t="shared" si="26"/>
        <v>14064730.259320995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x14ac:dyDescent="0.3">
      <c r="A1332" s="130">
        <v>44664</v>
      </c>
      <c r="B1332" s="131" t="s">
        <v>464</v>
      </c>
      <c r="C1332" s="154">
        <v>11227.59</v>
      </c>
      <c r="D1332" s="132"/>
      <c r="E1332" s="133">
        <f t="shared" si="26"/>
        <v>14075957.849320995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x14ac:dyDescent="0.3">
      <c r="A1333" s="130">
        <v>44664</v>
      </c>
      <c r="B1333" s="131" t="s">
        <v>233</v>
      </c>
      <c r="C1333" s="154">
        <v>3742.53</v>
      </c>
      <c r="D1333" s="132"/>
      <c r="E1333" s="133">
        <f t="shared" si="26"/>
        <v>14079700.379320994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x14ac:dyDescent="0.3">
      <c r="A1334" s="130">
        <v>44664</v>
      </c>
      <c r="B1334" s="131" t="s">
        <v>451</v>
      </c>
      <c r="C1334" s="154">
        <v>415234.8</v>
      </c>
      <c r="D1334" s="132"/>
      <c r="E1334" s="133">
        <f t="shared" si="26"/>
        <v>14494935.179320995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x14ac:dyDescent="0.3">
      <c r="A1335" s="130">
        <v>44664</v>
      </c>
      <c r="B1335" s="131" t="s">
        <v>434</v>
      </c>
      <c r="C1335" s="154">
        <v>18712.650000000001</v>
      </c>
      <c r="D1335" s="132"/>
      <c r="E1335" s="133">
        <f t="shared" si="26"/>
        <v>14513647.829320995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x14ac:dyDescent="0.3">
      <c r="A1336" s="130">
        <v>44664</v>
      </c>
      <c r="B1336" s="131" t="s">
        <v>215</v>
      </c>
      <c r="C1336" s="154">
        <v>4990.04</v>
      </c>
      <c r="D1336" s="132"/>
      <c r="E1336" s="133">
        <f t="shared" si="26"/>
        <v>14518637.869320994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x14ac:dyDescent="0.3">
      <c r="A1337" s="130">
        <v>44664</v>
      </c>
      <c r="B1337" s="131" t="s">
        <v>406</v>
      </c>
      <c r="C1337" s="154">
        <v>4990.04</v>
      </c>
      <c r="D1337" s="132"/>
      <c r="E1337" s="133">
        <f t="shared" si="26"/>
        <v>14523627.909320993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x14ac:dyDescent="0.3">
      <c r="A1338" s="130">
        <v>44664</v>
      </c>
      <c r="B1338" s="131" t="s">
        <v>242</v>
      </c>
      <c r="C1338" s="154">
        <v>58733.4</v>
      </c>
      <c r="D1338" s="132"/>
      <c r="E1338" s="133">
        <f t="shared" si="26"/>
        <v>14582361.309320994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x14ac:dyDescent="0.3">
      <c r="A1339" s="130">
        <v>44664</v>
      </c>
      <c r="B1339" s="131" t="s">
        <v>282</v>
      </c>
      <c r="C1339" s="154">
        <v>2495.02</v>
      </c>
      <c r="D1339" s="132"/>
      <c r="E1339" s="133">
        <f t="shared" si="26"/>
        <v>14584856.329320993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x14ac:dyDescent="0.3">
      <c r="A1340" s="130">
        <v>44664</v>
      </c>
      <c r="B1340" s="131" t="s">
        <v>326</v>
      </c>
      <c r="C1340" s="154">
        <v>18712.650000000001</v>
      </c>
      <c r="D1340" s="132"/>
      <c r="E1340" s="133">
        <f t="shared" si="26"/>
        <v>14603568.979320994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x14ac:dyDescent="0.3">
      <c r="A1341" s="130">
        <v>44664</v>
      </c>
      <c r="B1341" s="131" t="s">
        <v>266</v>
      </c>
      <c r="C1341" s="154">
        <v>83583.17</v>
      </c>
      <c r="D1341" s="132"/>
      <c r="E1341" s="133">
        <f t="shared" si="26"/>
        <v>14687152.149320994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x14ac:dyDescent="0.3">
      <c r="A1342" s="130">
        <v>44669</v>
      </c>
      <c r="B1342" s="131" t="s">
        <v>238</v>
      </c>
      <c r="C1342" s="154">
        <v>235779.39</v>
      </c>
      <c r="D1342" s="132"/>
      <c r="E1342" s="133">
        <f t="shared" si="26"/>
        <v>14922931.539320994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x14ac:dyDescent="0.3">
      <c r="A1343" s="130">
        <v>44669</v>
      </c>
      <c r="B1343" s="131" t="s">
        <v>277</v>
      </c>
      <c r="C1343" s="154">
        <v>11380.05</v>
      </c>
      <c r="D1343" s="132"/>
      <c r="E1343" s="133">
        <f t="shared" si="26"/>
        <v>14934311.589320995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x14ac:dyDescent="0.3">
      <c r="A1344" s="130">
        <v>44669</v>
      </c>
      <c r="B1344" s="131" t="s">
        <v>300</v>
      </c>
      <c r="C1344" s="154">
        <v>24950.2</v>
      </c>
      <c r="D1344" s="132"/>
      <c r="E1344" s="133">
        <f t="shared" si="26"/>
        <v>14959261.789320994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x14ac:dyDescent="0.3">
      <c r="A1345" s="130">
        <v>44669</v>
      </c>
      <c r="B1345" s="131" t="s">
        <v>288</v>
      </c>
      <c r="C1345" s="154">
        <v>13722.61</v>
      </c>
      <c r="D1345" s="132"/>
      <c r="E1345" s="133">
        <f t="shared" si="26"/>
        <v>14972984.399320994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x14ac:dyDescent="0.3">
      <c r="A1346" s="130">
        <v>44669</v>
      </c>
      <c r="B1346" s="131" t="s">
        <v>212</v>
      </c>
      <c r="C1346" s="154">
        <v>24950.2</v>
      </c>
      <c r="D1346" s="132"/>
      <c r="E1346" s="133">
        <f t="shared" si="26"/>
        <v>14997934.599320993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x14ac:dyDescent="0.3">
      <c r="A1347" s="130">
        <v>44669</v>
      </c>
      <c r="B1347" s="131" t="s">
        <v>331</v>
      </c>
      <c r="C1347" s="154">
        <v>48652.89</v>
      </c>
      <c r="D1347" s="132"/>
      <c r="E1347" s="133">
        <f t="shared" si="26"/>
        <v>15046587.489320993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x14ac:dyDescent="0.3">
      <c r="A1348" s="130">
        <v>44669</v>
      </c>
      <c r="B1348" s="131" t="s">
        <v>261</v>
      </c>
      <c r="C1348" s="154">
        <v>48652.89</v>
      </c>
      <c r="D1348" s="132"/>
      <c r="E1348" s="133">
        <f t="shared" si="26"/>
        <v>15095240.379320994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x14ac:dyDescent="0.3">
      <c r="A1349" s="130">
        <v>44669</v>
      </c>
      <c r="B1349" s="131" t="s">
        <v>218</v>
      </c>
      <c r="C1349" s="154">
        <v>111028.39</v>
      </c>
      <c r="D1349" s="132"/>
      <c r="E1349" s="133">
        <f t="shared" si="26"/>
        <v>15206268.769320995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x14ac:dyDescent="0.3">
      <c r="A1350" s="130">
        <v>44669</v>
      </c>
      <c r="B1350" s="131" t="s">
        <v>441</v>
      </c>
      <c r="C1350" s="154">
        <v>81088.149999999994</v>
      </c>
      <c r="D1350" s="132"/>
      <c r="E1350" s="133">
        <f t="shared" si="26"/>
        <v>15287356.919320995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x14ac:dyDescent="0.3">
      <c r="A1351" s="130">
        <v>44669</v>
      </c>
      <c r="B1351" s="131" t="s">
        <v>290</v>
      </c>
      <c r="C1351" s="154">
        <v>24950.2</v>
      </c>
      <c r="D1351" s="132"/>
      <c r="E1351" s="133">
        <f t="shared" si="26"/>
        <v>15312307.119320994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x14ac:dyDescent="0.3">
      <c r="A1352" s="343">
        <v>44669</v>
      </c>
      <c r="B1352" s="348" t="s">
        <v>483</v>
      </c>
      <c r="C1352" s="345"/>
      <c r="D1352" s="345"/>
      <c r="E1352" s="133">
        <f t="shared" si="26"/>
        <v>15312307.119320994</v>
      </c>
      <c r="F1352" s="101"/>
      <c r="G1352" s="165"/>
      <c r="H1352" s="166"/>
      <c r="I1352" s="135"/>
      <c r="J1352" s="144"/>
      <c r="K1352" s="136"/>
      <c r="L1352" s="137"/>
      <c r="M1352" s="138">
        <v>331621.69</v>
      </c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x14ac:dyDescent="0.3">
      <c r="A1353" s="130">
        <v>44670</v>
      </c>
      <c r="B1353" s="131" t="s">
        <v>208</v>
      </c>
      <c r="C1353" s="154">
        <v>18712.650000000001</v>
      </c>
      <c r="D1353" s="132"/>
      <c r="E1353" s="133">
        <f t="shared" si="26"/>
        <v>15331019.769320995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x14ac:dyDescent="0.3">
      <c r="A1354" s="130">
        <v>44670</v>
      </c>
      <c r="B1354" s="131" t="s">
        <v>463</v>
      </c>
      <c r="C1354" s="154">
        <v>3742.53</v>
      </c>
      <c r="D1354" s="132"/>
      <c r="E1354" s="133">
        <f t="shared" si="26"/>
        <v>15334762.299320994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x14ac:dyDescent="0.3">
      <c r="A1355" s="130">
        <v>44670</v>
      </c>
      <c r="B1355" s="131" t="s">
        <v>278</v>
      </c>
      <c r="C1355" s="154">
        <v>18712.650000000001</v>
      </c>
      <c r="D1355" s="132"/>
      <c r="E1355" s="133">
        <f t="shared" si="26"/>
        <v>15353474.949320994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x14ac:dyDescent="0.3">
      <c r="A1356" s="130">
        <v>44670</v>
      </c>
      <c r="B1356" s="131" t="s">
        <v>232</v>
      </c>
      <c r="C1356" s="154">
        <v>18712.650000000001</v>
      </c>
      <c r="D1356" s="132"/>
      <c r="E1356" s="133">
        <f t="shared" si="26"/>
        <v>15372187.599320995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x14ac:dyDescent="0.3">
      <c r="A1357" s="130">
        <v>44670</v>
      </c>
      <c r="B1357" s="131" t="s">
        <v>314</v>
      </c>
      <c r="C1357" s="154">
        <v>11227.59</v>
      </c>
      <c r="D1357" s="132"/>
      <c r="E1357" s="133">
        <f t="shared" si="26"/>
        <v>15383415.189320995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x14ac:dyDescent="0.3">
      <c r="A1358" s="130">
        <v>44670</v>
      </c>
      <c r="B1358" s="131" t="s">
        <v>239</v>
      </c>
      <c r="C1358" s="154">
        <v>48652.89</v>
      </c>
      <c r="D1358" s="132"/>
      <c r="E1358" s="133">
        <f t="shared" si="26"/>
        <v>15432068.079320995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x14ac:dyDescent="0.3">
      <c r="A1359" s="130">
        <v>44670</v>
      </c>
      <c r="B1359" s="131" t="s">
        <v>445</v>
      </c>
      <c r="C1359" s="154">
        <v>18712.650000000001</v>
      </c>
      <c r="D1359" s="132"/>
      <c r="E1359" s="133">
        <f t="shared" si="26"/>
        <v>15450780.729320996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x14ac:dyDescent="0.3">
      <c r="A1360" s="130">
        <v>44670</v>
      </c>
      <c r="B1360" s="131" t="s">
        <v>281</v>
      </c>
      <c r="C1360" s="154">
        <v>170813.28</v>
      </c>
      <c r="D1360" s="132"/>
      <c r="E1360" s="133">
        <f t="shared" si="26"/>
        <v>15621594.009320995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x14ac:dyDescent="0.3">
      <c r="A1361" s="130">
        <v>44670</v>
      </c>
      <c r="B1361" s="131" t="s">
        <v>199</v>
      </c>
      <c r="C1361" s="154">
        <v>2495.02</v>
      </c>
      <c r="D1361" s="132"/>
      <c r="E1361" s="133">
        <f t="shared" si="26"/>
        <v>15624089.029320994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x14ac:dyDescent="0.3">
      <c r="A1362" s="130">
        <v>44670</v>
      </c>
      <c r="B1362" s="131" t="s">
        <v>316</v>
      </c>
      <c r="C1362" s="154">
        <v>228294.33</v>
      </c>
      <c r="D1362" s="132"/>
      <c r="E1362" s="133">
        <f t="shared" si="26"/>
        <v>15852383.359320994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x14ac:dyDescent="0.3">
      <c r="A1363" s="130">
        <v>44670</v>
      </c>
      <c r="B1363" s="131" t="s">
        <v>432</v>
      </c>
      <c r="C1363" s="154">
        <v>7485.06</v>
      </c>
      <c r="D1363" s="132"/>
      <c r="E1363" s="133">
        <f t="shared" si="26"/>
        <v>15859868.419320995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x14ac:dyDescent="0.3">
      <c r="A1364" s="130">
        <v>44670</v>
      </c>
      <c r="B1364" s="131" t="s">
        <v>292</v>
      </c>
      <c r="C1364" s="154">
        <v>7586.7</v>
      </c>
      <c r="D1364" s="132"/>
      <c r="E1364" s="133">
        <f t="shared" si="26"/>
        <v>15867455.119320994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x14ac:dyDescent="0.3">
      <c r="A1365" s="130">
        <v>44671</v>
      </c>
      <c r="B1365" s="131" t="s">
        <v>293</v>
      </c>
      <c r="C1365" s="154">
        <v>408240</v>
      </c>
      <c r="D1365" s="132"/>
      <c r="E1365" s="133">
        <f t="shared" si="26"/>
        <v>16275695.119320994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x14ac:dyDescent="0.3">
      <c r="A1366" s="130">
        <v>44671</v>
      </c>
      <c r="B1366" s="131" t="s">
        <v>484</v>
      </c>
      <c r="C1366" s="154">
        <v>11227.59</v>
      </c>
      <c r="D1366" s="132"/>
      <c r="E1366" s="133">
        <f t="shared" si="26"/>
        <v>16286922.709320994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x14ac:dyDescent="0.3">
      <c r="A1367" s="130">
        <v>44671</v>
      </c>
      <c r="B1367" s="131" t="s">
        <v>470</v>
      </c>
      <c r="C1367" s="154">
        <v>18712.650000000001</v>
      </c>
      <c r="D1367" s="132"/>
      <c r="E1367" s="133">
        <f t="shared" si="26"/>
        <v>16305635.359320994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x14ac:dyDescent="0.3">
      <c r="A1368" s="130">
        <v>44671</v>
      </c>
      <c r="B1368" s="131" t="s">
        <v>197</v>
      </c>
      <c r="C1368" s="154">
        <v>2495.02</v>
      </c>
      <c r="D1368" s="132"/>
      <c r="E1368" s="133">
        <f t="shared" si="26"/>
        <v>16308130.379320994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x14ac:dyDescent="0.3">
      <c r="A1369" s="130">
        <v>44671</v>
      </c>
      <c r="B1369" s="131" t="s">
        <v>301</v>
      </c>
      <c r="C1369" s="154">
        <v>208634.25</v>
      </c>
      <c r="D1369" s="132"/>
      <c r="E1369" s="133">
        <f t="shared" si="26"/>
        <v>16516764.629320994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x14ac:dyDescent="0.3">
      <c r="A1370" s="130">
        <v>44671</v>
      </c>
      <c r="B1370" s="131" t="s">
        <v>228</v>
      </c>
      <c r="C1370" s="154">
        <v>21207.67</v>
      </c>
      <c r="D1370" s="132"/>
      <c r="E1370" s="133">
        <f t="shared" si="26"/>
        <v>16537972.299320994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x14ac:dyDescent="0.3">
      <c r="A1371" s="130">
        <v>44671</v>
      </c>
      <c r="B1371" s="131" t="s">
        <v>231</v>
      </c>
      <c r="C1371" s="154">
        <v>11380.05</v>
      </c>
      <c r="D1371" s="132"/>
      <c r="E1371" s="133">
        <f t="shared" si="26"/>
        <v>16549352.349320995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x14ac:dyDescent="0.3">
      <c r="A1372" s="130">
        <v>44671</v>
      </c>
      <c r="B1372" s="131" t="s">
        <v>295</v>
      </c>
      <c r="C1372" s="154">
        <v>13046.22</v>
      </c>
      <c r="D1372" s="132"/>
      <c r="E1372" s="133">
        <f t="shared" si="26"/>
        <v>16562398.569320995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x14ac:dyDescent="0.3">
      <c r="A1373" s="130">
        <v>44671</v>
      </c>
      <c r="B1373" s="363" t="s">
        <v>613</v>
      </c>
      <c r="C1373" s="154">
        <v>450000</v>
      </c>
      <c r="D1373" s="132"/>
      <c r="E1373" s="133">
        <f t="shared" si="26"/>
        <v>17012398.569320995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x14ac:dyDescent="0.3">
      <c r="A1374" s="130">
        <v>44671</v>
      </c>
      <c r="B1374" s="131" t="s">
        <v>516</v>
      </c>
      <c r="C1374" s="154">
        <v>137828.20000000001</v>
      </c>
      <c r="D1374" s="132"/>
      <c r="E1374" s="133">
        <f t="shared" si="26"/>
        <v>17150226.769320995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x14ac:dyDescent="0.3">
      <c r="A1375" s="130">
        <v>44671</v>
      </c>
      <c r="B1375" s="131" t="s">
        <v>403</v>
      </c>
      <c r="C1375" s="154">
        <v>35244</v>
      </c>
      <c r="D1375" s="132"/>
      <c r="E1375" s="133">
        <f t="shared" si="26"/>
        <v>17185470.769320995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x14ac:dyDescent="0.3">
      <c r="A1376" s="130">
        <v>44672</v>
      </c>
      <c r="B1376" s="131" t="s">
        <v>209</v>
      </c>
      <c r="C1376" s="154">
        <v>18712.650000000001</v>
      </c>
      <c r="D1376" s="132"/>
      <c r="E1376" s="133">
        <f t="shared" si="26"/>
        <v>17204183.419320993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x14ac:dyDescent="0.3">
      <c r="A1377" s="130">
        <v>44672</v>
      </c>
      <c r="B1377" s="131" t="s">
        <v>308</v>
      </c>
      <c r="C1377" s="154">
        <v>18966.75</v>
      </c>
      <c r="D1377" s="132"/>
      <c r="E1377" s="133">
        <f t="shared" si="26"/>
        <v>17223150.169320993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x14ac:dyDescent="0.3">
      <c r="A1378" s="130">
        <v>44672</v>
      </c>
      <c r="B1378" s="131" t="s">
        <v>273</v>
      </c>
      <c r="C1378" s="154">
        <v>119760.96000000001</v>
      </c>
      <c r="D1378" s="132"/>
      <c r="E1378" s="133">
        <f t="shared" si="26"/>
        <v>17342911.129320994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x14ac:dyDescent="0.3">
      <c r="A1379" s="130">
        <v>44672</v>
      </c>
      <c r="B1379" s="131" t="s">
        <v>307</v>
      </c>
      <c r="C1379" s="154">
        <v>49435.76</v>
      </c>
      <c r="D1379" s="132"/>
      <c r="E1379" s="133">
        <f t="shared" si="26"/>
        <v>17392346.889320996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x14ac:dyDescent="0.3">
      <c r="A1380" s="130">
        <v>44672</v>
      </c>
      <c r="B1380" s="131" t="s">
        <v>469</v>
      </c>
      <c r="C1380" s="154">
        <v>48652.89</v>
      </c>
      <c r="D1380" s="132"/>
      <c r="E1380" s="133">
        <f t="shared" si="26"/>
        <v>17440999.779320996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x14ac:dyDescent="0.3">
      <c r="A1381" s="130">
        <v>44672</v>
      </c>
      <c r="B1381" s="131" t="s">
        <v>194</v>
      </c>
      <c r="C1381" s="154">
        <v>93285.07</v>
      </c>
      <c r="D1381" s="132"/>
      <c r="E1381" s="133">
        <f t="shared" si="26"/>
        <v>17534284.849320997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x14ac:dyDescent="0.3">
      <c r="A1382" s="130">
        <v>44672</v>
      </c>
      <c r="B1382" s="363" t="s">
        <v>614</v>
      </c>
      <c r="C1382" s="154">
        <v>450000</v>
      </c>
      <c r="D1382" s="132"/>
      <c r="E1382" s="133">
        <f t="shared" si="26"/>
        <v>17984284.849320997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x14ac:dyDescent="0.3">
      <c r="A1383" s="130">
        <v>44673</v>
      </c>
      <c r="B1383" s="131" t="s">
        <v>272</v>
      </c>
      <c r="C1383" s="154">
        <v>97305.78</v>
      </c>
      <c r="D1383" s="132"/>
      <c r="E1383" s="133">
        <f t="shared" si="26"/>
        <v>18081590.629320998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x14ac:dyDescent="0.3">
      <c r="A1384" s="130">
        <v>44673</v>
      </c>
      <c r="B1384" s="131" t="s">
        <v>250</v>
      </c>
      <c r="C1384" s="154">
        <v>25289</v>
      </c>
      <c r="D1384" s="132"/>
      <c r="E1384" s="133">
        <f t="shared" si="26"/>
        <v>18106879.629320998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x14ac:dyDescent="0.3">
      <c r="A1385" s="130">
        <v>44673</v>
      </c>
      <c r="B1385" s="131" t="s">
        <v>235</v>
      </c>
      <c r="C1385" s="154">
        <v>2495.02</v>
      </c>
      <c r="D1385" s="132"/>
      <c r="E1385" s="133">
        <f t="shared" si="26"/>
        <v>18109374.649320997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x14ac:dyDescent="0.3">
      <c r="A1386" s="130">
        <v>44673</v>
      </c>
      <c r="B1386" s="131" t="s">
        <v>230</v>
      </c>
      <c r="C1386" s="154">
        <v>18712.650000000001</v>
      </c>
      <c r="D1386" s="132"/>
      <c r="E1386" s="133">
        <f t="shared" si="26"/>
        <v>18128087.299320996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x14ac:dyDescent="0.3">
      <c r="A1387" s="130">
        <v>44673</v>
      </c>
      <c r="B1387" s="131" t="s">
        <v>275</v>
      </c>
      <c r="C1387" s="154">
        <v>11227.59</v>
      </c>
      <c r="D1387" s="132"/>
      <c r="E1387" s="133">
        <f t="shared" si="26"/>
        <v>18139314.889320996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x14ac:dyDescent="0.3">
      <c r="A1388" s="130">
        <v>44673</v>
      </c>
      <c r="B1388" s="131" t="s">
        <v>243</v>
      </c>
      <c r="C1388" s="154">
        <v>3742.53</v>
      </c>
      <c r="D1388" s="132"/>
      <c r="E1388" s="133">
        <f t="shared" si="26"/>
        <v>18143057.419320997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x14ac:dyDescent="0.3">
      <c r="A1389" s="130">
        <v>44673</v>
      </c>
      <c r="B1389" s="131" t="s">
        <v>236</v>
      </c>
      <c r="C1389" s="154">
        <v>82335.66</v>
      </c>
      <c r="D1389" s="132"/>
      <c r="E1389" s="133">
        <f t="shared" si="26"/>
        <v>18225393.079320997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x14ac:dyDescent="0.3">
      <c r="A1390" s="130">
        <v>44676</v>
      </c>
      <c r="B1390" s="131" t="s">
        <v>194</v>
      </c>
      <c r="C1390" s="154">
        <v>278.18</v>
      </c>
      <c r="D1390" s="132"/>
      <c r="E1390" s="133">
        <f t="shared" si="26"/>
        <v>18225671.259320997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x14ac:dyDescent="0.3">
      <c r="A1391" s="130">
        <v>44676</v>
      </c>
      <c r="B1391" s="131" t="s">
        <v>320</v>
      </c>
      <c r="C1391" s="154">
        <v>23428.02</v>
      </c>
      <c r="D1391" s="132"/>
      <c r="E1391" s="133">
        <f t="shared" si="26"/>
        <v>18249099.279320996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x14ac:dyDescent="0.3">
      <c r="A1392" s="130">
        <v>44676</v>
      </c>
      <c r="B1392" s="131" t="s">
        <v>229</v>
      </c>
      <c r="C1392" s="154">
        <v>11227.59</v>
      </c>
      <c r="D1392" s="132"/>
      <c r="E1392" s="133">
        <f t="shared" si="26"/>
        <v>18260326.869320996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x14ac:dyDescent="0.3">
      <c r="A1393" s="130">
        <v>44676</v>
      </c>
      <c r="B1393" s="131" t="s">
        <v>615</v>
      </c>
      <c r="C1393" s="154">
        <v>24950.2</v>
      </c>
      <c r="D1393" s="132"/>
      <c r="E1393" s="133">
        <f t="shared" si="26"/>
        <v>18285277.069320995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x14ac:dyDescent="0.3">
      <c r="A1394" s="130">
        <v>44676</v>
      </c>
      <c r="B1394" s="131" t="s">
        <v>269</v>
      </c>
      <c r="C1394" s="154">
        <v>2528.9</v>
      </c>
      <c r="D1394" s="132"/>
      <c r="E1394" s="133">
        <f t="shared" si="26"/>
        <v>18287805.969320994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x14ac:dyDescent="0.3">
      <c r="A1395" s="130">
        <v>44677</v>
      </c>
      <c r="B1395" s="131" t="s">
        <v>449</v>
      </c>
      <c r="C1395" s="154">
        <v>11227.59</v>
      </c>
      <c r="D1395" s="132"/>
      <c r="E1395" s="133">
        <f t="shared" si="26"/>
        <v>18299033.559320994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x14ac:dyDescent="0.3">
      <c r="A1396" s="130">
        <v>44677</v>
      </c>
      <c r="B1396" s="131" t="s">
        <v>283</v>
      </c>
      <c r="C1396" s="154">
        <v>32435.26</v>
      </c>
      <c r="D1396" s="132"/>
      <c r="E1396" s="133">
        <f t="shared" si="26"/>
        <v>18331468.819320995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x14ac:dyDescent="0.3">
      <c r="A1397" s="130">
        <v>44677</v>
      </c>
      <c r="B1397" s="131" t="s">
        <v>284</v>
      </c>
      <c r="C1397" s="154">
        <v>11227.59</v>
      </c>
      <c r="D1397" s="132"/>
      <c r="E1397" s="133">
        <f t="shared" si="26"/>
        <v>18342696.409320995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x14ac:dyDescent="0.3">
      <c r="A1398" s="130">
        <v>44677</v>
      </c>
      <c r="B1398" s="131" t="s">
        <v>274</v>
      </c>
      <c r="C1398" s="154">
        <v>13722.61</v>
      </c>
      <c r="D1398" s="132"/>
      <c r="E1398" s="133">
        <f t="shared" si="26"/>
        <v>18356419.019320995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x14ac:dyDescent="0.3">
      <c r="A1399" s="130">
        <v>44677</v>
      </c>
      <c r="B1399" s="131" t="s">
        <v>214</v>
      </c>
      <c r="C1399" s="154">
        <v>11227.59</v>
      </c>
      <c r="D1399" s="132"/>
      <c r="E1399" s="133">
        <f t="shared" si="26"/>
        <v>18367646.609320994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x14ac:dyDescent="0.3">
      <c r="A1400" s="130">
        <v>44677</v>
      </c>
      <c r="B1400" s="131" t="s">
        <v>296</v>
      </c>
      <c r="C1400" s="154">
        <v>84830.68</v>
      </c>
      <c r="D1400" s="132"/>
      <c r="E1400" s="133">
        <f t="shared" si="26"/>
        <v>18452477.289320994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x14ac:dyDescent="0.3">
      <c r="A1401" s="130">
        <v>44677</v>
      </c>
      <c r="B1401" s="131" t="s">
        <v>291</v>
      </c>
      <c r="C1401" s="154">
        <v>7485.06</v>
      </c>
      <c r="D1401" s="132"/>
      <c r="E1401" s="133">
        <f t="shared" si="26"/>
        <v>18459962.349320993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x14ac:dyDescent="0.3">
      <c r="A1402" s="130">
        <v>44677</v>
      </c>
      <c r="B1402" s="363" t="s">
        <v>418</v>
      </c>
      <c r="C1402" s="154">
        <v>83280</v>
      </c>
      <c r="D1402" s="132"/>
      <c r="E1402" s="133">
        <f t="shared" si="26"/>
        <v>18543242.349320993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x14ac:dyDescent="0.3">
      <c r="A1403" s="130">
        <v>44678</v>
      </c>
      <c r="B1403" s="131" t="s">
        <v>244</v>
      </c>
      <c r="C1403" s="154">
        <v>37679.4</v>
      </c>
      <c r="D1403" s="132"/>
      <c r="E1403" s="133">
        <f t="shared" si="26"/>
        <v>18580921.749320991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x14ac:dyDescent="0.3">
      <c r="A1404" s="130">
        <v>44678</v>
      </c>
      <c r="B1404" s="131" t="s">
        <v>245</v>
      </c>
      <c r="C1404" s="154">
        <v>163277.4</v>
      </c>
      <c r="D1404" s="132"/>
      <c r="E1404" s="133">
        <f t="shared" si="26"/>
        <v>18744199.14932099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x14ac:dyDescent="0.3">
      <c r="A1405" s="130">
        <v>44678</v>
      </c>
      <c r="B1405" s="131" t="s">
        <v>247</v>
      </c>
      <c r="C1405" s="154">
        <v>7485.0599999999995</v>
      </c>
      <c r="D1405" s="132"/>
      <c r="E1405" s="133">
        <f t="shared" si="26"/>
        <v>18751684.209320989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x14ac:dyDescent="0.3">
      <c r="A1406" s="130">
        <v>44678</v>
      </c>
      <c r="B1406" s="131" t="s">
        <v>248</v>
      </c>
      <c r="C1406" s="154">
        <v>11227.59</v>
      </c>
      <c r="D1406" s="132"/>
      <c r="E1406" s="133">
        <f t="shared" si="26"/>
        <v>18762911.799320988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x14ac:dyDescent="0.3">
      <c r="A1407" s="130">
        <v>44678</v>
      </c>
      <c r="B1407" s="131" t="s">
        <v>249</v>
      </c>
      <c r="C1407" s="154">
        <v>48652.89</v>
      </c>
      <c r="D1407" s="132"/>
      <c r="E1407" s="133">
        <f t="shared" si="26"/>
        <v>18811564.689320989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x14ac:dyDescent="0.3">
      <c r="A1408" s="130">
        <v>44678</v>
      </c>
      <c r="B1408" s="131" t="s">
        <v>251</v>
      </c>
      <c r="C1408" s="154">
        <v>34930.28</v>
      </c>
      <c r="D1408" s="132"/>
      <c r="E1408" s="133">
        <f t="shared" si="26"/>
        <v>18846494.96932099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x14ac:dyDescent="0.3">
      <c r="A1409" s="130">
        <v>44678</v>
      </c>
      <c r="B1409" s="131" t="s">
        <v>226</v>
      </c>
      <c r="C1409" s="154">
        <v>7485.0599999999995</v>
      </c>
      <c r="D1409" s="132"/>
      <c r="E1409" s="133">
        <f t="shared" si="26"/>
        <v>18853980.029320989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x14ac:dyDescent="0.3">
      <c r="A1410" s="130">
        <v>44678</v>
      </c>
      <c r="B1410" s="131" t="s">
        <v>253</v>
      </c>
      <c r="C1410" s="154">
        <v>11227.59</v>
      </c>
      <c r="D1410" s="132"/>
      <c r="E1410" s="133">
        <f t="shared" si="26"/>
        <v>18865207.619320989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x14ac:dyDescent="0.3">
      <c r="A1411" s="130">
        <v>44678</v>
      </c>
      <c r="B1411" s="131" t="s">
        <v>234</v>
      </c>
      <c r="C1411" s="154">
        <v>52395.42</v>
      </c>
      <c r="D1411" s="132"/>
      <c r="E1411" s="133">
        <f t="shared" si="26"/>
        <v>18917603.03932099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x14ac:dyDescent="0.3">
      <c r="A1412" s="130">
        <v>44678</v>
      </c>
      <c r="B1412" s="131" t="s">
        <v>254</v>
      </c>
      <c r="C1412" s="154">
        <v>24950.2</v>
      </c>
      <c r="D1412" s="132"/>
      <c r="E1412" s="133">
        <f t="shared" si="26"/>
        <v>18942553.23932099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x14ac:dyDescent="0.3">
      <c r="A1413" s="130">
        <v>44678</v>
      </c>
      <c r="B1413" s="131" t="s">
        <v>317</v>
      </c>
      <c r="C1413" s="154">
        <v>6237.55</v>
      </c>
      <c r="D1413" s="132"/>
      <c r="E1413" s="133">
        <f t="shared" si="26"/>
        <v>18948790.78932099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x14ac:dyDescent="0.3">
      <c r="A1414" s="130">
        <v>44678</v>
      </c>
      <c r="B1414" s="131" t="s">
        <v>255</v>
      </c>
      <c r="C1414" s="154">
        <v>48652.89</v>
      </c>
      <c r="D1414" s="132"/>
      <c r="E1414" s="133">
        <f t="shared" si="26"/>
        <v>18997443.679320991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x14ac:dyDescent="0.3">
      <c r="A1415" s="130">
        <v>44678</v>
      </c>
      <c r="B1415" s="131" t="s">
        <v>256</v>
      </c>
      <c r="C1415" s="154">
        <v>111028.39000000001</v>
      </c>
      <c r="D1415" s="132"/>
      <c r="E1415" s="133">
        <f t="shared" si="26"/>
        <v>19108472.069320992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x14ac:dyDescent="0.3">
      <c r="A1416" s="130">
        <v>44678</v>
      </c>
      <c r="B1416" s="131" t="s">
        <v>258</v>
      </c>
      <c r="C1416" s="154">
        <v>54890.44</v>
      </c>
      <c r="D1416" s="132"/>
      <c r="E1416" s="133">
        <f t="shared" si="26"/>
        <v>19163362.509320993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x14ac:dyDescent="0.3">
      <c r="A1417" s="130">
        <v>44678</v>
      </c>
      <c r="B1417" s="131" t="s">
        <v>259</v>
      </c>
      <c r="C1417" s="154">
        <v>96058.27</v>
      </c>
      <c r="D1417" s="132"/>
      <c r="E1417" s="133">
        <f t="shared" si="26"/>
        <v>19259420.779320993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x14ac:dyDescent="0.3">
      <c r="A1418" s="130">
        <v>44678</v>
      </c>
      <c r="B1418" s="131" t="s">
        <v>105</v>
      </c>
      <c r="C1418" s="154">
        <v>7485.0599999999995</v>
      </c>
      <c r="D1418" s="132"/>
      <c r="E1418" s="133">
        <f t="shared" si="26"/>
        <v>19266905.839320991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x14ac:dyDescent="0.3">
      <c r="A1419" s="130">
        <v>44678</v>
      </c>
      <c r="B1419" s="131" t="s">
        <v>330</v>
      </c>
      <c r="C1419" s="154">
        <v>24950.2</v>
      </c>
      <c r="D1419" s="132"/>
      <c r="E1419" s="133">
        <f t="shared" si="26"/>
        <v>19291856.03932099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x14ac:dyDescent="0.3">
      <c r="A1420" s="130">
        <v>44678</v>
      </c>
      <c r="B1420" s="131" t="s">
        <v>262</v>
      </c>
      <c r="C1420" s="154">
        <v>6237.55</v>
      </c>
      <c r="D1420" s="132"/>
      <c r="E1420" s="133">
        <f t="shared" si="26"/>
        <v>19298093.589320991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x14ac:dyDescent="0.3">
      <c r="A1421" s="130">
        <v>44678</v>
      </c>
      <c r="B1421" s="131" t="s">
        <v>263</v>
      </c>
      <c r="C1421" s="154">
        <v>175898.91</v>
      </c>
      <c r="D1421" s="132"/>
      <c r="E1421" s="133">
        <f t="shared" si="26"/>
        <v>19473992.499320991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x14ac:dyDescent="0.3">
      <c r="A1422" s="130">
        <v>44678</v>
      </c>
      <c r="B1422" s="131" t="s">
        <v>264</v>
      </c>
      <c r="C1422" s="154">
        <v>18712.650000000001</v>
      </c>
      <c r="D1422" s="132"/>
      <c r="E1422" s="133">
        <f t="shared" si="26"/>
        <v>19492705.14932099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x14ac:dyDescent="0.3">
      <c r="A1423" s="130">
        <v>44678</v>
      </c>
      <c r="B1423" s="131" t="s">
        <v>265</v>
      </c>
      <c r="C1423" s="154">
        <v>57385.46</v>
      </c>
      <c r="D1423" s="132"/>
      <c r="E1423" s="133">
        <f t="shared" si="26"/>
        <v>19550090.609320991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x14ac:dyDescent="0.3">
      <c r="A1424" s="130">
        <v>44678</v>
      </c>
      <c r="B1424" s="131" t="s">
        <v>276</v>
      </c>
      <c r="C1424" s="154">
        <v>18712.650000000001</v>
      </c>
      <c r="D1424" s="132"/>
      <c r="E1424" s="133">
        <f t="shared" si="26"/>
        <v>19568803.259320989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x14ac:dyDescent="0.3">
      <c r="A1425" s="130">
        <v>44678</v>
      </c>
      <c r="B1425" s="131" t="s">
        <v>270</v>
      </c>
      <c r="C1425" s="154">
        <v>3742.5299999999997</v>
      </c>
      <c r="D1425" s="132"/>
      <c r="E1425" s="133">
        <f t="shared" si="26"/>
        <v>19572545.78932099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x14ac:dyDescent="0.3">
      <c r="A1426" s="130">
        <v>44678</v>
      </c>
      <c r="B1426" s="131" t="s">
        <v>287</v>
      </c>
      <c r="C1426" s="154">
        <v>54890.44</v>
      </c>
      <c r="D1426" s="132"/>
      <c r="E1426" s="133">
        <f t="shared" si="26"/>
        <v>19627436.229320992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x14ac:dyDescent="0.3">
      <c r="A1427" s="130">
        <v>44678</v>
      </c>
      <c r="B1427" s="131" t="s">
        <v>237</v>
      </c>
      <c r="C1427" s="154">
        <v>18712.650000000001</v>
      </c>
      <c r="D1427" s="132"/>
      <c r="E1427" s="133">
        <f t="shared" si="26"/>
        <v>19646148.87932099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x14ac:dyDescent="0.3">
      <c r="A1428" s="130">
        <v>44678</v>
      </c>
      <c r="B1428" s="131" t="s">
        <v>207</v>
      </c>
      <c r="C1428" s="154">
        <v>11227.59</v>
      </c>
      <c r="D1428" s="132"/>
      <c r="E1428" s="133">
        <f t="shared" si="26"/>
        <v>19657376.46932099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x14ac:dyDescent="0.3">
      <c r="A1429" s="130">
        <v>44678</v>
      </c>
      <c r="B1429" s="131" t="s">
        <v>271</v>
      </c>
      <c r="C1429" s="154">
        <v>7485.0599999999995</v>
      </c>
      <c r="D1429" s="132"/>
      <c r="E1429" s="133">
        <f t="shared" si="26"/>
        <v>19664861.529320989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x14ac:dyDescent="0.3">
      <c r="A1430" s="130">
        <v>44678</v>
      </c>
      <c r="B1430" s="131" t="s">
        <v>321</v>
      </c>
      <c r="C1430" s="154">
        <v>18712.650000000001</v>
      </c>
      <c r="D1430" s="132"/>
      <c r="E1430" s="133">
        <f t="shared" si="26"/>
        <v>19683574.179320987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x14ac:dyDescent="0.3">
      <c r="A1431" s="130">
        <v>44678</v>
      </c>
      <c r="B1431" s="131" t="s">
        <v>329</v>
      </c>
      <c r="C1431" s="154">
        <v>32435.260000000002</v>
      </c>
      <c r="D1431" s="132"/>
      <c r="E1431" s="133">
        <f t="shared" si="26"/>
        <v>19716009.439320989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x14ac:dyDescent="0.3">
      <c r="A1432" s="130">
        <v>44679</v>
      </c>
      <c r="B1432" s="131" t="s">
        <v>224</v>
      </c>
      <c r="C1432" s="154">
        <v>7485.06</v>
      </c>
      <c r="D1432" s="132"/>
      <c r="E1432" s="133">
        <f t="shared" si="26"/>
        <v>19723494.499320988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x14ac:dyDescent="0.3">
      <c r="A1433" s="130">
        <v>44679</v>
      </c>
      <c r="B1433" s="131" t="s">
        <v>303</v>
      </c>
      <c r="C1433" s="154">
        <v>48652.89</v>
      </c>
      <c r="D1433" s="132"/>
      <c r="E1433" s="133">
        <f t="shared" si="26"/>
        <v>19772147.389320988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x14ac:dyDescent="0.3">
      <c r="A1434" s="130">
        <v>44679</v>
      </c>
      <c r="B1434" s="131" t="s">
        <v>295</v>
      </c>
      <c r="C1434" s="154">
        <v>12534.39</v>
      </c>
      <c r="D1434" s="132"/>
      <c r="E1434" s="133">
        <f t="shared" si="26"/>
        <v>19784681.779320989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x14ac:dyDescent="0.3">
      <c r="A1435" s="130">
        <v>44679</v>
      </c>
      <c r="B1435" s="131" t="s">
        <v>252</v>
      </c>
      <c r="C1435" s="154">
        <v>3742.53</v>
      </c>
      <c r="D1435" s="132"/>
      <c r="E1435" s="133">
        <f t="shared" si="26"/>
        <v>19788424.30932099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x14ac:dyDescent="0.3">
      <c r="A1436" s="130">
        <v>44679</v>
      </c>
      <c r="B1436" s="131" t="s">
        <v>206</v>
      </c>
      <c r="C1436" s="154">
        <v>250361.1</v>
      </c>
      <c r="D1436" s="132"/>
      <c r="E1436" s="133">
        <f t="shared" si="26"/>
        <v>20038785.409320991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x14ac:dyDescent="0.3">
      <c r="A1437" s="130">
        <v>44679</v>
      </c>
      <c r="B1437" s="131" t="s">
        <v>453</v>
      </c>
      <c r="C1437" s="154">
        <v>56137.95</v>
      </c>
      <c r="D1437" s="132"/>
      <c r="E1437" s="133">
        <f t="shared" si="26"/>
        <v>20094923.359320991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x14ac:dyDescent="0.3">
      <c r="A1438" s="130">
        <v>44679</v>
      </c>
      <c r="B1438" s="131" t="s">
        <v>302</v>
      </c>
      <c r="C1438" s="154">
        <v>24950.2</v>
      </c>
      <c r="D1438" s="132"/>
      <c r="E1438" s="133">
        <f t="shared" si="26"/>
        <v>20119873.55932099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x14ac:dyDescent="0.3">
      <c r="A1439" s="130">
        <v>44679</v>
      </c>
      <c r="B1439" s="131" t="s">
        <v>260</v>
      </c>
      <c r="C1439" s="154">
        <v>104411.25</v>
      </c>
      <c r="D1439" s="132"/>
      <c r="E1439" s="133">
        <f t="shared" si="26"/>
        <v>20224284.80932099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x14ac:dyDescent="0.3">
      <c r="A1440" s="130">
        <v>44679</v>
      </c>
      <c r="B1440" s="131" t="s">
        <v>204</v>
      </c>
      <c r="C1440" s="154">
        <v>261977.1</v>
      </c>
      <c r="D1440" s="132"/>
      <c r="E1440" s="133">
        <f t="shared" si="26"/>
        <v>20486261.909320991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x14ac:dyDescent="0.3">
      <c r="A1441" s="130">
        <v>44679</v>
      </c>
      <c r="B1441" s="131" t="s">
        <v>321</v>
      </c>
      <c r="C1441" s="154">
        <v>39857.4</v>
      </c>
      <c r="D1441" s="132"/>
      <c r="E1441" s="133">
        <f t="shared" si="26"/>
        <v>20526119.30932099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x14ac:dyDescent="0.3">
      <c r="A1442" s="130">
        <v>44679</v>
      </c>
      <c r="B1442" s="131" t="s">
        <v>225</v>
      </c>
      <c r="C1442" s="154">
        <v>3793.35</v>
      </c>
      <c r="D1442" s="132"/>
      <c r="E1442" s="133">
        <f t="shared" si="26"/>
        <v>20529912.659320991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x14ac:dyDescent="0.3">
      <c r="A1443" s="130">
        <v>44680</v>
      </c>
      <c r="B1443" s="131" t="s">
        <v>305</v>
      </c>
      <c r="C1443" s="154">
        <v>13722.61</v>
      </c>
      <c r="D1443" s="132"/>
      <c r="E1443" s="133">
        <f t="shared" si="26"/>
        <v>20543635.269320991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x14ac:dyDescent="0.3">
      <c r="A1444" s="130">
        <v>44680</v>
      </c>
      <c r="B1444" s="131" t="s">
        <v>299</v>
      </c>
      <c r="C1444" s="154">
        <v>27445.22</v>
      </c>
      <c r="D1444" s="132"/>
      <c r="E1444" s="133">
        <f t="shared" si="26"/>
        <v>20571080.48932099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x14ac:dyDescent="0.3">
      <c r="A1445" s="130">
        <v>44680</v>
      </c>
      <c r="B1445" s="131" t="s">
        <v>308</v>
      </c>
      <c r="C1445" s="154">
        <v>2495.02</v>
      </c>
      <c r="D1445" s="132"/>
      <c r="E1445" s="133">
        <f t="shared" si="26"/>
        <v>20573575.509320989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x14ac:dyDescent="0.3">
      <c r="A1446" s="130">
        <v>44680</v>
      </c>
      <c r="B1446" s="131" t="s">
        <v>195</v>
      </c>
      <c r="C1446" s="154">
        <v>6237.55</v>
      </c>
      <c r="D1446" s="132"/>
      <c r="E1446" s="133">
        <f t="shared" si="26"/>
        <v>20579813.05932099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x14ac:dyDescent="0.3">
      <c r="A1447" s="130">
        <v>44680</v>
      </c>
      <c r="B1447" s="363" t="s">
        <v>318</v>
      </c>
      <c r="C1447" s="154">
        <v>428000</v>
      </c>
      <c r="D1447" s="132"/>
      <c r="E1447" s="133">
        <f t="shared" si="26"/>
        <v>21007813.05932099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x14ac:dyDescent="0.3">
      <c r="A1448" s="130">
        <v>44680</v>
      </c>
      <c r="B1448" s="131" t="s">
        <v>297</v>
      </c>
      <c r="C1448" s="154">
        <v>37425.300000000003</v>
      </c>
      <c r="D1448" s="132"/>
      <c r="E1448" s="133">
        <f t="shared" si="26"/>
        <v>21045238.359320991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x14ac:dyDescent="0.3">
      <c r="A1449" s="130">
        <v>44680</v>
      </c>
      <c r="B1449" s="131" t="s">
        <v>291</v>
      </c>
      <c r="C1449" s="154">
        <v>3793.35</v>
      </c>
      <c r="D1449" s="132"/>
      <c r="E1449" s="133">
        <f t="shared" si="26"/>
        <v>21049031.709320992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19"/>
      <c r="B1450" s="25" t="s">
        <v>618</v>
      </c>
      <c r="C1450" s="353"/>
      <c r="D1450" s="167">
        <v>948313.8</v>
      </c>
      <c r="E1450" s="133">
        <f t="shared" si="26"/>
        <v>20100717.909320991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x14ac:dyDescent="0.3">
      <c r="A1451" s="119"/>
      <c r="B1451" s="360" t="s">
        <v>619</v>
      </c>
      <c r="C1451" s="358">
        <v>260487.65602108822</v>
      </c>
      <c r="D1451" s="167"/>
      <c r="E1451" s="133">
        <f t="shared" si="26"/>
        <v>20361205.56534208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x14ac:dyDescent="0.3">
      <c r="B1452" s="360" t="s">
        <v>620</v>
      </c>
      <c r="C1452" s="359">
        <f>53.73*5167</f>
        <v>277622.90999999997</v>
      </c>
      <c r="D1452" s="167"/>
      <c r="E1452" s="284">
        <f t="shared" si="26"/>
        <v>20638828.47534208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x14ac:dyDescent="0.3">
      <c r="A1453" s="130">
        <v>44685</v>
      </c>
      <c r="B1453" s="131" t="s">
        <v>444</v>
      </c>
      <c r="C1453" s="154">
        <v>11227.59</v>
      </c>
      <c r="D1453" s="132"/>
      <c r="E1453" s="133">
        <f t="shared" si="26"/>
        <v>20650056.06534208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x14ac:dyDescent="0.3">
      <c r="A1454" s="130">
        <v>44685</v>
      </c>
      <c r="B1454" s="131" t="s">
        <v>473</v>
      </c>
      <c r="C1454" s="154">
        <v>11227.59</v>
      </c>
      <c r="D1454" s="132"/>
      <c r="E1454" s="133">
        <f t="shared" si="26"/>
        <v>20661283.65534208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x14ac:dyDescent="0.3">
      <c r="A1455" s="130">
        <v>44685</v>
      </c>
      <c r="B1455" s="131" t="s">
        <v>280</v>
      </c>
      <c r="C1455" s="154">
        <v>6237.55</v>
      </c>
      <c r="D1455" s="132"/>
      <c r="E1455" s="133">
        <f t="shared" si="26"/>
        <v>20667521.20534208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x14ac:dyDescent="0.3">
      <c r="A1456" s="130">
        <v>44685</v>
      </c>
      <c r="B1456" s="131" t="s">
        <v>291</v>
      </c>
      <c r="C1456" s="154">
        <v>4348.74</v>
      </c>
      <c r="D1456" s="132"/>
      <c r="E1456" s="133">
        <f t="shared" si="26"/>
        <v>20671869.945342079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x14ac:dyDescent="0.3">
      <c r="A1457" s="130">
        <v>44687</v>
      </c>
      <c r="B1457" s="363" t="s">
        <v>440</v>
      </c>
      <c r="C1457" s="342">
        <v>675000</v>
      </c>
      <c r="D1457" s="132"/>
      <c r="E1457" s="133">
        <f t="shared" si="26"/>
        <v>21346869.945342079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x14ac:dyDescent="0.3">
      <c r="A1458" s="130">
        <v>44687</v>
      </c>
      <c r="B1458" s="131" t="s">
        <v>241</v>
      </c>
      <c r="C1458" s="154">
        <v>12961.52</v>
      </c>
      <c r="D1458" s="132"/>
      <c r="E1458" s="133">
        <f t="shared" si="26"/>
        <v>21359831.465342078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x14ac:dyDescent="0.3">
      <c r="A1459" s="130">
        <v>44687</v>
      </c>
      <c r="B1459" s="131" t="s">
        <v>439</v>
      </c>
      <c r="C1459" s="154">
        <v>32435.26</v>
      </c>
      <c r="D1459" s="132"/>
      <c r="E1459" s="133">
        <f t="shared" si="26"/>
        <v>21392266.72534208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x14ac:dyDescent="0.3">
      <c r="A1460" s="130">
        <v>44690</v>
      </c>
      <c r="B1460" s="131" t="s">
        <v>328</v>
      </c>
      <c r="C1460" s="154">
        <v>58570.05</v>
      </c>
      <c r="D1460" s="132"/>
      <c r="E1460" s="133">
        <f t="shared" si="26"/>
        <v>21450836.775342081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x14ac:dyDescent="0.3">
      <c r="A1461" s="130">
        <v>44690</v>
      </c>
      <c r="B1461" s="131" t="s">
        <v>196</v>
      </c>
      <c r="C1461" s="154">
        <v>392965.65</v>
      </c>
      <c r="D1461" s="132"/>
      <c r="E1461" s="133">
        <f t="shared" si="26"/>
        <v>21843802.425342079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x14ac:dyDescent="0.3">
      <c r="A1462" s="130">
        <v>44690</v>
      </c>
      <c r="B1462" s="131" t="s">
        <v>227</v>
      </c>
      <c r="C1462" s="154">
        <v>235779.39</v>
      </c>
      <c r="D1462" s="132"/>
      <c r="E1462" s="133">
        <f t="shared" si="26"/>
        <v>22079581.81534208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>
        <v>44690</v>
      </c>
      <c r="B1463" s="131" t="s">
        <v>231</v>
      </c>
      <c r="C1463" s="154">
        <v>11227.59</v>
      </c>
      <c r="D1463" s="132"/>
      <c r="E1463" s="133">
        <f t="shared" si="26"/>
        <v>22090809.40534208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x14ac:dyDescent="0.3">
      <c r="A1464" s="130">
        <v>44690</v>
      </c>
      <c r="B1464" s="131" t="s">
        <v>298</v>
      </c>
      <c r="C1464" s="154">
        <v>116915.04</v>
      </c>
      <c r="D1464" s="132"/>
      <c r="E1464" s="133">
        <f t="shared" si="26"/>
        <v>22207724.445342079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x14ac:dyDescent="0.3">
      <c r="A1465" s="130">
        <v>44690</v>
      </c>
      <c r="B1465" s="131" t="s">
        <v>220</v>
      </c>
      <c r="C1465" s="154">
        <v>3742.53</v>
      </c>
      <c r="D1465" s="132"/>
      <c r="E1465" s="133">
        <f t="shared" si="26"/>
        <v>22211466.97534208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x14ac:dyDescent="0.3">
      <c r="A1466" s="130">
        <v>44691</v>
      </c>
      <c r="B1466" s="131" t="s">
        <v>246</v>
      </c>
      <c r="C1466" s="154">
        <v>25904.89</v>
      </c>
      <c r="D1466" s="132"/>
      <c r="E1466" s="133">
        <f t="shared" si="26"/>
        <v>22237371.865342081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>
        <v>44691</v>
      </c>
      <c r="B1467" s="131" t="s">
        <v>322</v>
      </c>
      <c r="C1467" s="154">
        <v>85524.01</v>
      </c>
      <c r="D1467" s="132"/>
      <c r="E1467" s="133">
        <f t="shared" si="26"/>
        <v>22322895.875342082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x14ac:dyDescent="0.3">
      <c r="A1468" s="130">
        <v>44691</v>
      </c>
      <c r="B1468" s="131" t="s">
        <v>292</v>
      </c>
      <c r="C1468" s="154">
        <v>7485.06</v>
      </c>
      <c r="D1468" s="132"/>
      <c r="E1468" s="133">
        <f t="shared" si="26"/>
        <v>22330380.935342081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x14ac:dyDescent="0.3">
      <c r="A1469" s="130">
        <v>44692</v>
      </c>
      <c r="B1469" s="131" t="s">
        <v>472</v>
      </c>
      <c r="C1469" s="154">
        <v>11227.59</v>
      </c>
      <c r="D1469" s="132"/>
      <c r="E1469" s="133">
        <f t="shared" si="26"/>
        <v>22341608.525342081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x14ac:dyDescent="0.3">
      <c r="A1470" s="130">
        <v>44692</v>
      </c>
      <c r="B1470" s="131" t="s">
        <v>306</v>
      </c>
      <c r="C1470" s="154">
        <v>18712.650000000001</v>
      </c>
      <c r="D1470" s="132"/>
      <c r="E1470" s="133">
        <f t="shared" si="26"/>
        <v>22360321.175342079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x14ac:dyDescent="0.3">
      <c r="A1471" s="130">
        <v>44693</v>
      </c>
      <c r="B1471" s="131" t="s">
        <v>294</v>
      </c>
      <c r="C1471" s="154">
        <v>52395.42</v>
      </c>
      <c r="D1471" s="132"/>
      <c r="E1471" s="133">
        <f t="shared" si="26"/>
        <v>22412716.595342081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x14ac:dyDescent="0.3">
      <c r="A1472" s="119"/>
      <c r="B1472" s="140" t="s">
        <v>622</v>
      </c>
      <c r="C1472" s="141"/>
      <c r="D1472" s="142">
        <v>1440285</v>
      </c>
      <c r="E1472" s="133">
        <f t="shared" si="26"/>
        <v>20972431.595342081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x14ac:dyDescent="0.3">
      <c r="A1473" s="119"/>
      <c r="B1473" s="140" t="s">
        <v>623</v>
      </c>
      <c r="C1473" s="141"/>
      <c r="D1473" s="142">
        <v>3508155</v>
      </c>
      <c r="E1473" s="133">
        <f t="shared" si="26"/>
        <v>17464276.595342081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x14ac:dyDescent="0.3">
      <c r="B1474" s="140" t="s">
        <v>192</v>
      </c>
      <c r="C1474" s="145"/>
      <c r="D1474" s="142">
        <v>631701</v>
      </c>
      <c r="E1474" s="133">
        <f t="shared" si="26"/>
        <v>16832575.595342081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x14ac:dyDescent="0.3">
      <c r="A1475" s="119"/>
      <c r="B1475" s="140" t="s">
        <v>621</v>
      </c>
      <c r="C1475" s="141"/>
      <c r="D1475" s="142">
        <v>830166.52</v>
      </c>
      <c r="E1475" s="133">
        <f t="shared" si="26"/>
        <v>16002409.075342081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x14ac:dyDescent="0.3">
      <c r="A1476" s="146"/>
      <c r="B1476" s="146" t="s">
        <v>193</v>
      </c>
      <c r="C1476" s="147"/>
      <c r="D1476" s="148"/>
      <c r="E1476" s="133">
        <f t="shared" si="26"/>
        <v>16002409.075342081</v>
      </c>
      <c r="F1476" s="101"/>
      <c r="G1476" s="165"/>
      <c r="H1476" s="166"/>
      <c r="I1476" s="135">
        <v>595000</v>
      </c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x14ac:dyDescent="0.3">
      <c r="A1477" s="130">
        <v>44694</v>
      </c>
      <c r="B1477" s="131" t="s">
        <v>433</v>
      </c>
      <c r="C1477" s="154">
        <v>27011.1</v>
      </c>
      <c r="D1477" s="132"/>
      <c r="E1477" s="133">
        <f t="shared" si="26"/>
        <v>16029420.175342081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x14ac:dyDescent="0.3">
      <c r="A1478" s="130">
        <v>44697</v>
      </c>
      <c r="B1478" s="131" t="s">
        <v>463</v>
      </c>
      <c r="C1478" s="154">
        <v>3978.48</v>
      </c>
      <c r="D1478" s="132"/>
      <c r="E1478" s="133">
        <f t="shared" si="26"/>
        <v>16033398.655342082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x14ac:dyDescent="0.3">
      <c r="A1479" s="130">
        <v>44697</v>
      </c>
      <c r="B1479" s="131" t="s">
        <v>278</v>
      </c>
      <c r="C1479" s="154">
        <v>19892.400000000001</v>
      </c>
      <c r="D1479" s="132"/>
      <c r="E1479" s="133">
        <f t="shared" si="26"/>
        <v>16053291.055342082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x14ac:dyDescent="0.3">
      <c r="A1480" s="130">
        <v>44697</v>
      </c>
      <c r="B1480" s="131" t="s">
        <v>210</v>
      </c>
      <c r="C1480" s="154">
        <v>7956.96</v>
      </c>
      <c r="D1480" s="132"/>
      <c r="E1480" s="133">
        <f t="shared" si="26"/>
        <v>16061248.015342083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x14ac:dyDescent="0.3">
      <c r="A1481" s="130">
        <v>44697</v>
      </c>
      <c r="B1481" s="131" t="s">
        <v>464</v>
      </c>
      <c r="C1481" s="154">
        <v>11935.44</v>
      </c>
      <c r="D1481" s="132"/>
      <c r="E1481" s="133">
        <f t="shared" si="26"/>
        <v>16073183.455342082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x14ac:dyDescent="0.3">
      <c r="A1482" s="130">
        <v>44697</v>
      </c>
      <c r="B1482" s="131" t="s">
        <v>233</v>
      </c>
      <c r="C1482" s="154">
        <v>3978.48</v>
      </c>
      <c r="D1482" s="132"/>
      <c r="E1482" s="133">
        <f t="shared" si="26"/>
        <v>16077161.935342083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x14ac:dyDescent="0.3">
      <c r="A1483" s="130">
        <v>44697</v>
      </c>
      <c r="B1483" s="131" t="s">
        <v>288</v>
      </c>
      <c r="C1483" s="154">
        <v>14587.76</v>
      </c>
      <c r="D1483" s="132"/>
      <c r="E1483" s="133">
        <f t="shared" si="26"/>
        <v>16091749.695342083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x14ac:dyDescent="0.3">
      <c r="A1484" s="130">
        <v>44697</v>
      </c>
      <c r="B1484" s="131" t="s">
        <v>215</v>
      </c>
      <c r="C1484" s="154">
        <v>5304.64</v>
      </c>
      <c r="D1484" s="132"/>
      <c r="E1484" s="133">
        <f t="shared" si="26"/>
        <v>16097054.335342083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x14ac:dyDescent="0.3">
      <c r="A1485" s="130">
        <v>44697</v>
      </c>
      <c r="B1485" s="131" t="s">
        <v>297</v>
      </c>
      <c r="C1485" s="154">
        <v>39784.800000000003</v>
      </c>
      <c r="D1485" s="132"/>
      <c r="E1485" s="133">
        <f t="shared" si="26"/>
        <v>16136839.135342084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x14ac:dyDescent="0.3">
      <c r="A1486" s="130">
        <v>44697</v>
      </c>
      <c r="B1486" s="131" t="s">
        <v>266</v>
      </c>
      <c r="C1486" s="154">
        <v>88852.72</v>
      </c>
      <c r="D1486" s="132"/>
      <c r="E1486" s="133">
        <f t="shared" si="26"/>
        <v>16225691.855342085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x14ac:dyDescent="0.3">
      <c r="A1487" s="130">
        <v>44697</v>
      </c>
      <c r="B1487" s="131" t="s">
        <v>590</v>
      </c>
      <c r="C1487" s="154">
        <v>140523.35</v>
      </c>
      <c r="D1487" s="132"/>
      <c r="E1487" s="133">
        <f t="shared" si="26"/>
        <v>16366215.205342084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x14ac:dyDescent="0.3">
      <c r="A1488" s="130">
        <v>44697</v>
      </c>
      <c r="B1488" s="131" t="s">
        <v>222</v>
      </c>
      <c r="C1488" s="154">
        <v>19892.400000000001</v>
      </c>
      <c r="D1488" s="132"/>
      <c r="E1488" s="133">
        <f t="shared" si="26"/>
        <v>16386107.605342085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x14ac:dyDescent="0.3">
      <c r="A1489" s="130">
        <v>44697</v>
      </c>
      <c r="B1489" s="131" t="s">
        <v>434</v>
      </c>
      <c r="C1489" s="154">
        <v>19892.400000000001</v>
      </c>
      <c r="D1489" s="132"/>
      <c r="E1489" s="133">
        <f t="shared" si="26"/>
        <v>16406000.005342085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x14ac:dyDescent="0.3">
      <c r="A1490" s="130">
        <v>44698</v>
      </c>
      <c r="B1490" s="131" t="s">
        <v>223</v>
      </c>
      <c r="C1490" s="154">
        <v>3978.4800000000005</v>
      </c>
      <c r="D1490" s="132"/>
      <c r="E1490" s="133">
        <f t="shared" si="26"/>
        <v>16409978.485342085</v>
      </c>
      <c r="F1490" s="101"/>
      <c r="G1490" s="134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x14ac:dyDescent="0.3">
      <c r="A1491" s="130">
        <v>44698</v>
      </c>
      <c r="B1491" s="131" t="s">
        <v>211</v>
      </c>
      <c r="C1491" s="154">
        <v>19892.400000000001</v>
      </c>
      <c r="D1491" s="132"/>
      <c r="E1491" s="133">
        <f t="shared" si="26"/>
        <v>16429870.885342086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x14ac:dyDescent="0.3">
      <c r="A1492" s="130">
        <v>44698</v>
      </c>
      <c r="B1492" s="131" t="s">
        <v>212</v>
      </c>
      <c r="C1492" s="154">
        <v>26523.200000000001</v>
      </c>
      <c r="D1492" s="132"/>
      <c r="E1492" s="133">
        <f t="shared" si="26"/>
        <v>16456394.085342085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x14ac:dyDescent="0.3">
      <c r="A1493" s="130">
        <v>44698</v>
      </c>
      <c r="B1493" s="131" t="s">
        <v>228</v>
      </c>
      <c r="C1493" s="154">
        <v>22544.720000000001</v>
      </c>
      <c r="D1493" s="132"/>
      <c r="E1493" s="133">
        <f t="shared" si="26"/>
        <v>16478938.805342086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x14ac:dyDescent="0.3">
      <c r="A1494" s="130">
        <v>44698</v>
      </c>
      <c r="B1494" s="131" t="s">
        <v>201</v>
      </c>
      <c r="C1494" s="154">
        <v>22356</v>
      </c>
      <c r="D1494" s="132"/>
      <c r="E1494" s="133">
        <f t="shared" si="26"/>
        <v>16501294.805342086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x14ac:dyDescent="0.3">
      <c r="A1495" s="130">
        <v>44698</v>
      </c>
      <c r="B1495" s="131" t="s">
        <v>202</v>
      </c>
      <c r="C1495" s="154">
        <v>37516.050000000003</v>
      </c>
      <c r="D1495" s="132"/>
      <c r="E1495" s="133">
        <f t="shared" si="26"/>
        <v>16538810.855342086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x14ac:dyDescent="0.3">
      <c r="A1496" s="130">
        <v>44698</v>
      </c>
      <c r="B1496" s="131" t="s">
        <v>326</v>
      </c>
      <c r="C1496" s="154">
        <v>19892.400000000001</v>
      </c>
      <c r="D1496" s="132"/>
      <c r="E1496" s="133">
        <f t="shared" si="26"/>
        <v>16558703.255342087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x14ac:dyDescent="0.3">
      <c r="A1497" s="130">
        <v>44698</v>
      </c>
      <c r="B1497" s="131" t="s">
        <v>516</v>
      </c>
      <c r="C1497" s="154">
        <f>141570+702.2</f>
        <v>142272.20000000001</v>
      </c>
      <c r="D1497" s="132"/>
      <c r="E1497" s="133">
        <f t="shared" si="26"/>
        <v>16700975.455342086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x14ac:dyDescent="0.3">
      <c r="A1498" s="130">
        <v>44698</v>
      </c>
      <c r="B1498" s="131" t="s">
        <v>523</v>
      </c>
      <c r="C1498" s="154">
        <v>92664</v>
      </c>
      <c r="D1498" s="132"/>
      <c r="E1498" s="133">
        <f t="shared" si="26"/>
        <v>16793639.455342084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x14ac:dyDescent="0.3">
      <c r="A1499" s="130">
        <v>44698</v>
      </c>
      <c r="B1499" s="131" t="s">
        <v>531</v>
      </c>
      <c r="C1499" s="154">
        <v>457380</v>
      </c>
      <c r="D1499" s="132"/>
      <c r="E1499" s="133">
        <f t="shared" si="26"/>
        <v>17251019.455342084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x14ac:dyDescent="0.3">
      <c r="A1500" s="130">
        <v>44700</v>
      </c>
      <c r="B1500" s="131" t="s">
        <v>239</v>
      </c>
      <c r="C1500" s="154">
        <v>51720.24</v>
      </c>
      <c r="D1500" s="132"/>
      <c r="E1500" s="133">
        <f t="shared" si="26"/>
        <v>17302739.695342083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x14ac:dyDescent="0.3">
      <c r="A1501" s="130">
        <v>44700</v>
      </c>
      <c r="B1501" s="131" t="s">
        <v>324</v>
      </c>
      <c r="C1501" s="154">
        <v>173690.66</v>
      </c>
      <c r="D1501" s="132"/>
      <c r="E1501" s="133">
        <f t="shared" si="26"/>
        <v>17476430.355342083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x14ac:dyDescent="0.3">
      <c r="A1502" s="130">
        <v>44700</v>
      </c>
      <c r="B1502" s="131" t="s">
        <v>592</v>
      </c>
      <c r="C1502" s="154">
        <v>11935.44</v>
      </c>
      <c r="D1502" s="132"/>
      <c r="E1502" s="133">
        <f t="shared" si="26"/>
        <v>17488365.795342084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x14ac:dyDescent="0.3">
      <c r="A1503" s="130">
        <v>44700</v>
      </c>
      <c r="B1503" s="131" t="s">
        <v>235</v>
      </c>
      <c r="C1503" s="154">
        <v>2652.32</v>
      </c>
      <c r="D1503" s="132"/>
      <c r="E1503" s="133">
        <f t="shared" si="26"/>
        <v>17491018.115342084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x14ac:dyDescent="0.3">
      <c r="A1504" s="130">
        <v>44700</v>
      </c>
      <c r="B1504" s="131" t="s">
        <v>216</v>
      </c>
      <c r="C1504" s="154">
        <v>6630.8</v>
      </c>
      <c r="D1504" s="132"/>
      <c r="E1504" s="133">
        <f t="shared" si="26"/>
        <v>17497648.915342085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x14ac:dyDescent="0.3">
      <c r="A1505" s="130">
        <v>44700</v>
      </c>
      <c r="B1505" s="131" t="s">
        <v>218</v>
      </c>
      <c r="C1505" s="154">
        <v>128637.52</v>
      </c>
      <c r="D1505" s="132"/>
      <c r="E1505" s="133">
        <f t="shared" si="26"/>
        <v>17626286.435342085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x14ac:dyDescent="0.3">
      <c r="A1506" s="130">
        <v>44700</v>
      </c>
      <c r="B1506" s="131" t="s">
        <v>302</v>
      </c>
      <c r="C1506" s="154">
        <v>26523.200000000001</v>
      </c>
      <c r="D1506" s="132"/>
      <c r="E1506" s="133">
        <f t="shared" si="26"/>
        <v>17652809.635342084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x14ac:dyDescent="0.3">
      <c r="A1507" s="130">
        <v>44700</v>
      </c>
      <c r="B1507" s="131" t="s">
        <v>210</v>
      </c>
      <c r="C1507" s="154">
        <v>15071.76</v>
      </c>
      <c r="D1507" s="132"/>
      <c r="E1507" s="133">
        <f t="shared" si="26"/>
        <v>17667881.395342086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x14ac:dyDescent="0.3">
      <c r="A1508" s="130">
        <v>44701</v>
      </c>
      <c r="B1508" s="131" t="s">
        <v>238</v>
      </c>
      <c r="C1508" s="154">
        <v>250644.24</v>
      </c>
      <c r="D1508" s="132"/>
      <c r="E1508" s="133">
        <f t="shared" si="26"/>
        <v>17918525.635342084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x14ac:dyDescent="0.3">
      <c r="A1509" s="130">
        <v>44701</v>
      </c>
      <c r="B1509" s="131" t="s">
        <v>277</v>
      </c>
      <c r="C1509" s="154">
        <v>11227.59</v>
      </c>
      <c r="D1509" s="132"/>
      <c r="E1509" s="133">
        <f t="shared" ref="E1509:E1588" si="27">E1508+C1509-D1509</f>
        <v>17929753.225342084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x14ac:dyDescent="0.3">
      <c r="A1510" s="130">
        <v>44701</v>
      </c>
      <c r="B1510" s="131" t="s">
        <v>449</v>
      </c>
      <c r="C1510" s="154">
        <v>11935.44</v>
      </c>
      <c r="D1510" s="132"/>
      <c r="E1510" s="133">
        <f t="shared" si="27"/>
        <v>17941688.665342085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x14ac:dyDescent="0.3">
      <c r="A1511" s="130">
        <v>44701</v>
      </c>
      <c r="B1511" s="131" t="s">
        <v>283</v>
      </c>
      <c r="C1511" s="154">
        <v>34480.160000000003</v>
      </c>
      <c r="D1511" s="132"/>
      <c r="E1511" s="133">
        <f t="shared" si="27"/>
        <v>17976168.825342085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x14ac:dyDescent="0.3">
      <c r="A1512" s="130">
        <v>44701</v>
      </c>
      <c r="B1512" s="131" t="s">
        <v>197</v>
      </c>
      <c r="C1512" s="154">
        <v>2652.32</v>
      </c>
      <c r="D1512" s="132"/>
      <c r="E1512" s="133">
        <f t="shared" si="27"/>
        <v>17978821.145342086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x14ac:dyDescent="0.3">
      <c r="A1513" s="130">
        <v>44701</v>
      </c>
      <c r="B1513" s="131" t="s">
        <v>240</v>
      </c>
      <c r="C1513" s="154">
        <v>22607.64</v>
      </c>
      <c r="D1513" s="132"/>
      <c r="E1513" s="133">
        <f t="shared" si="27"/>
        <v>18001428.785342086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x14ac:dyDescent="0.3">
      <c r="A1514" s="130">
        <v>44701</v>
      </c>
      <c r="B1514" s="131" t="s">
        <v>203</v>
      </c>
      <c r="C1514" s="154">
        <v>18712.650000000001</v>
      </c>
      <c r="D1514" s="132"/>
      <c r="E1514" s="133">
        <f t="shared" si="27"/>
        <v>18020141.435342085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x14ac:dyDescent="0.3">
      <c r="A1515" s="130">
        <v>44701</v>
      </c>
      <c r="B1515" s="131" t="s">
        <v>439</v>
      </c>
      <c r="C1515" s="154">
        <v>34480.160000000003</v>
      </c>
      <c r="D1515" s="132"/>
      <c r="E1515" s="133">
        <f t="shared" si="27"/>
        <v>18054621.595342085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x14ac:dyDescent="0.3">
      <c r="A1516" s="130">
        <v>44701</v>
      </c>
      <c r="B1516" s="131" t="s">
        <v>299</v>
      </c>
      <c r="C1516" s="154">
        <v>29175.52</v>
      </c>
      <c r="D1516" s="132"/>
      <c r="E1516" s="133">
        <f t="shared" si="27"/>
        <v>18083797.115342084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x14ac:dyDescent="0.3">
      <c r="A1517" s="130">
        <v>44704</v>
      </c>
      <c r="B1517" s="363" t="s">
        <v>158</v>
      </c>
      <c r="C1517" s="154">
        <v>2839430.18</v>
      </c>
      <c r="D1517" s="132"/>
      <c r="E1517" s="133">
        <f t="shared" si="27"/>
        <v>20923227.295342084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x14ac:dyDescent="0.3">
      <c r="A1518" s="130">
        <v>44704</v>
      </c>
      <c r="B1518" s="363" t="s">
        <v>629</v>
      </c>
      <c r="C1518" s="154">
        <v>675000</v>
      </c>
      <c r="D1518" s="132"/>
      <c r="E1518" s="133">
        <f t="shared" si="27"/>
        <v>21598227.295342084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x14ac:dyDescent="0.3">
      <c r="A1519" s="130">
        <v>44704</v>
      </c>
      <c r="B1519" s="131" t="s">
        <v>469</v>
      </c>
      <c r="C1519" s="154">
        <v>34480.160000000003</v>
      </c>
      <c r="D1519" s="132"/>
      <c r="E1519" s="133">
        <f t="shared" si="27"/>
        <v>21632707.455342084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x14ac:dyDescent="0.3">
      <c r="A1520" s="130">
        <v>44704</v>
      </c>
      <c r="B1520" s="131" t="s">
        <v>453</v>
      </c>
      <c r="C1520" s="154">
        <v>59677.2</v>
      </c>
      <c r="D1520" s="132"/>
      <c r="E1520" s="133">
        <f t="shared" si="27"/>
        <v>21692384.655342083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x14ac:dyDescent="0.3">
      <c r="A1521" s="130">
        <v>44704</v>
      </c>
      <c r="B1521" s="131" t="s">
        <v>451</v>
      </c>
      <c r="C1521" s="154">
        <v>415800</v>
      </c>
      <c r="D1521" s="132"/>
      <c r="E1521" s="133">
        <f t="shared" si="27"/>
        <v>22108184.655342083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x14ac:dyDescent="0.3">
      <c r="A1522" s="130">
        <v>44704</v>
      </c>
      <c r="B1522" s="131" t="s">
        <v>403</v>
      </c>
      <c r="C1522" s="351">
        <f>13586.06+273.94</f>
        <v>13860</v>
      </c>
      <c r="D1522" s="132"/>
      <c r="E1522" s="133">
        <f t="shared" si="27"/>
        <v>22122044.655342083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x14ac:dyDescent="0.3">
      <c r="A1523" s="130">
        <v>44704</v>
      </c>
      <c r="B1523" s="131" t="s">
        <v>214</v>
      </c>
      <c r="C1523" s="154">
        <v>11935.44</v>
      </c>
      <c r="D1523" s="132"/>
      <c r="E1523" s="133">
        <f t="shared" si="27"/>
        <v>22133980.095342085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x14ac:dyDescent="0.3">
      <c r="A1524" s="130">
        <v>44704</v>
      </c>
      <c r="B1524" s="131" t="s">
        <v>282</v>
      </c>
      <c r="C1524" s="154">
        <v>2652.32</v>
      </c>
      <c r="D1524" s="132"/>
      <c r="E1524" s="133">
        <f t="shared" si="27"/>
        <v>22136632.415342085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x14ac:dyDescent="0.3">
      <c r="A1525" s="130">
        <v>44704</v>
      </c>
      <c r="B1525" s="131" t="s">
        <v>615</v>
      </c>
      <c r="C1525" s="154">
        <v>26523.200000000001</v>
      </c>
      <c r="D1525" s="132"/>
      <c r="E1525" s="133">
        <f t="shared" si="27"/>
        <v>22163155.615342084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x14ac:dyDescent="0.3">
      <c r="A1526" s="343">
        <v>44704</v>
      </c>
      <c r="B1526" s="348" t="s">
        <v>483</v>
      </c>
      <c r="C1526" s="345"/>
      <c r="D1526" s="345"/>
      <c r="E1526" s="133">
        <f t="shared" si="27"/>
        <v>22163155.615342084</v>
      </c>
      <c r="F1526" s="101"/>
      <c r="G1526" s="165"/>
      <c r="H1526" s="166"/>
      <c r="I1526" s="135"/>
      <c r="J1526" s="144"/>
      <c r="K1526" s="136"/>
      <c r="L1526" s="137"/>
      <c r="M1526" s="138">
        <v>383393.08</v>
      </c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x14ac:dyDescent="0.3">
      <c r="A1527" s="130">
        <v>44704</v>
      </c>
      <c r="B1527" s="131" t="s">
        <v>293</v>
      </c>
      <c r="C1527" s="154">
        <v>415800</v>
      </c>
      <c r="D1527" s="132"/>
      <c r="E1527" s="133">
        <f t="shared" si="27"/>
        <v>22578955.615342084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x14ac:dyDescent="0.3">
      <c r="A1528" s="130">
        <v>44705</v>
      </c>
      <c r="B1528" s="131" t="s">
        <v>209</v>
      </c>
      <c r="C1528" s="154">
        <v>19892.400000000001</v>
      </c>
      <c r="D1528" s="132"/>
      <c r="E1528" s="133">
        <f t="shared" si="27"/>
        <v>22598848.015342083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x14ac:dyDescent="0.3">
      <c r="A1529" s="130">
        <v>44705</v>
      </c>
      <c r="B1529" s="131" t="s">
        <v>252</v>
      </c>
      <c r="C1529" s="154">
        <v>3978.48</v>
      </c>
      <c r="D1529" s="132"/>
      <c r="E1529" s="133">
        <f t="shared" si="27"/>
        <v>22602826.495342083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x14ac:dyDescent="0.3">
      <c r="A1530" s="130">
        <v>44705</v>
      </c>
      <c r="B1530" s="131" t="s">
        <v>301</v>
      </c>
      <c r="C1530" s="154">
        <v>205839.15</v>
      </c>
      <c r="D1530" s="132"/>
      <c r="E1530" s="133">
        <f t="shared" si="27"/>
        <v>22808665.645342082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x14ac:dyDescent="0.3">
      <c r="A1531" s="130">
        <v>44705</v>
      </c>
      <c r="B1531" s="131" t="s">
        <v>281</v>
      </c>
      <c r="C1531" s="154">
        <v>90178.880000000005</v>
      </c>
      <c r="D1531" s="132"/>
      <c r="E1531" s="133">
        <f t="shared" si="27"/>
        <v>22898844.525342081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x14ac:dyDescent="0.3">
      <c r="A1532" s="130">
        <v>44705</v>
      </c>
      <c r="B1532" s="131" t="s">
        <v>296</v>
      </c>
      <c r="C1532" s="154">
        <v>55698.720000000001</v>
      </c>
      <c r="D1532" s="132"/>
      <c r="E1532" s="133">
        <f t="shared" si="27"/>
        <v>22954543.24534208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x14ac:dyDescent="0.3">
      <c r="A1533" s="130">
        <v>44705</v>
      </c>
      <c r="B1533" s="131" t="s">
        <v>230</v>
      </c>
      <c r="C1533" s="154">
        <v>19892.400000000001</v>
      </c>
      <c r="D1533" s="132"/>
      <c r="E1533" s="133">
        <f t="shared" si="27"/>
        <v>22974435.645342078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x14ac:dyDescent="0.3">
      <c r="A1534" s="130">
        <v>44705</v>
      </c>
      <c r="B1534" s="131" t="s">
        <v>441</v>
      </c>
      <c r="C1534" s="154">
        <v>86200.4</v>
      </c>
      <c r="D1534" s="132"/>
      <c r="E1534" s="133">
        <f t="shared" si="27"/>
        <v>23060636.045342077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x14ac:dyDescent="0.3">
      <c r="A1535" s="130">
        <v>44705</v>
      </c>
      <c r="B1535" s="131" t="s">
        <v>287</v>
      </c>
      <c r="C1535" s="154">
        <v>58351.040000000001</v>
      </c>
      <c r="D1535" s="132"/>
      <c r="E1535" s="133">
        <f t="shared" si="27"/>
        <v>23118987.085342076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x14ac:dyDescent="0.3">
      <c r="A1536" s="130">
        <v>44705</v>
      </c>
      <c r="B1536" s="363" t="s">
        <v>158</v>
      </c>
      <c r="C1536" s="154">
        <v>25413.22</v>
      </c>
      <c r="D1536" s="132"/>
      <c r="E1536" s="133">
        <f t="shared" si="27"/>
        <v>23144400.305342074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x14ac:dyDescent="0.3">
      <c r="A1537" s="130">
        <v>44705</v>
      </c>
      <c r="B1537" s="131" t="s">
        <v>531</v>
      </c>
      <c r="C1537" s="154">
        <v>914.6</v>
      </c>
      <c r="D1537" s="132"/>
      <c r="E1537" s="133">
        <f t="shared" si="27"/>
        <v>23145314.905342076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x14ac:dyDescent="0.3">
      <c r="A1538" s="130">
        <v>44705</v>
      </c>
      <c r="B1538" s="131" t="s">
        <v>295</v>
      </c>
      <c r="C1538" s="154">
        <v>11380.05</v>
      </c>
      <c r="D1538" s="132"/>
      <c r="E1538" s="133">
        <f t="shared" si="27"/>
        <v>23156694.955342077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x14ac:dyDescent="0.3">
      <c r="A1539" s="130">
        <v>44705</v>
      </c>
      <c r="B1539" s="131" t="s">
        <v>226</v>
      </c>
      <c r="C1539" s="154">
        <v>7956.96</v>
      </c>
      <c r="D1539" s="132"/>
      <c r="E1539" s="133">
        <f t="shared" si="27"/>
        <v>23164651.915342078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x14ac:dyDescent="0.3">
      <c r="A1540" s="130">
        <v>44707</v>
      </c>
      <c r="B1540" s="131" t="s">
        <v>208</v>
      </c>
      <c r="C1540" s="154">
        <v>19892.400000000001</v>
      </c>
      <c r="D1540" s="132"/>
      <c r="E1540" s="133">
        <f t="shared" si="27"/>
        <v>23184544.315342076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x14ac:dyDescent="0.3">
      <c r="A1541" s="130">
        <v>44707</v>
      </c>
      <c r="B1541" s="131" t="s">
        <v>272</v>
      </c>
      <c r="C1541" s="154">
        <v>51720.24</v>
      </c>
      <c r="D1541" s="132"/>
      <c r="E1541" s="133">
        <f t="shared" si="27"/>
        <v>23236264.555342074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x14ac:dyDescent="0.3">
      <c r="A1542" s="130">
        <v>44707</v>
      </c>
      <c r="B1542" s="131" t="s">
        <v>308</v>
      </c>
      <c r="C1542" s="154">
        <v>2652.32</v>
      </c>
      <c r="D1542" s="132"/>
      <c r="E1542" s="133">
        <f t="shared" si="27"/>
        <v>23238916.875342075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x14ac:dyDescent="0.3">
      <c r="A1543" s="130">
        <v>44707</v>
      </c>
      <c r="B1543" s="131" t="s">
        <v>312</v>
      </c>
      <c r="C1543" s="154">
        <v>34543.08</v>
      </c>
      <c r="D1543" s="132"/>
      <c r="E1543" s="133">
        <f t="shared" si="27"/>
        <v>23273459.955342073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x14ac:dyDescent="0.3">
      <c r="A1544" s="130">
        <v>44707</v>
      </c>
      <c r="B1544" s="131" t="s">
        <v>445</v>
      </c>
      <c r="C1544" s="154">
        <v>19892.400000000001</v>
      </c>
      <c r="D1544" s="132"/>
      <c r="E1544" s="133">
        <f t="shared" si="27"/>
        <v>23293352.355342072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x14ac:dyDescent="0.3">
      <c r="A1545" s="130">
        <v>44707</v>
      </c>
      <c r="B1545" s="131" t="s">
        <v>406</v>
      </c>
      <c r="C1545" s="154">
        <v>26523.200000000001</v>
      </c>
      <c r="D1545" s="132"/>
      <c r="E1545" s="133">
        <f t="shared" si="27"/>
        <v>23319875.555342071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x14ac:dyDescent="0.3">
      <c r="A1546" s="130">
        <v>44707</v>
      </c>
      <c r="B1546" s="131" t="s">
        <v>243</v>
      </c>
      <c r="C1546" s="154">
        <v>3978.48</v>
      </c>
      <c r="D1546" s="132"/>
      <c r="E1546" s="133">
        <f t="shared" si="27"/>
        <v>23323854.035342071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x14ac:dyDescent="0.3">
      <c r="A1547" s="130">
        <v>44707</v>
      </c>
      <c r="B1547" s="131" t="s">
        <v>236</v>
      </c>
      <c r="C1547" s="154">
        <v>259927.36</v>
      </c>
      <c r="D1547" s="132"/>
      <c r="E1547" s="133">
        <f t="shared" si="27"/>
        <v>23583781.395342071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x14ac:dyDescent="0.3">
      <c r="A1548" s="130">
        <v>44707</v>
      </c>
      <c r="B1548" s="131" t="s">
        <v>316</v>
      </c>
      <c r="C1548" s="154">
        <v>261253.52</v>
      </c>
      <c r="D1548" s="132"/>
      <c r="E1548" s="133">
        <f t="shared" si="27"/>
        <v>23845034.91534207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x14ac:dyDescent="0.3">
      <c r="A1549" s="130">
        <v>44708</v>
      </c>
      <c r="B1549" s="131" t="s">
        <v>273</v>
      </c>
      <c r="C1549" s="154">
        <v>127311.36</v>
      </c>
      <c r="D1549" s="132"/>
      <c r="E1549" s="133">
        <f t="shared" si="27"/>
        <v>23972346.27534207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x14ac:dyDescent="0.3">
      <c r="A1550" s="130">
        <v>44708</v>
      </c>
      <c r="B1550" s="131" t="s">
        <v>227</v>
      </c>
      <c r="C1550" s="154">
        <v>250644.24</v>
      </c>
      <c r="D1550" s="132"/>
      <c r="E1550" s="133">
        <f t="shared" si="27"/>
        <v>24222990.515342068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x14ac:dyDescent="0.3">
      <c r="A1551" s="130">
        <v>44708</v>
      </c>
      <c r="B1551" s="131" t="s">
        <v>200</v>
      </c>
      <c r="C1551" s="154">
        <v>15442.02</v>
      </c>
      <c r="D1551" s="132"/>
      <c r="E1551" s="133">
        <f t="shared" si="27"/>
        <v>24238432.535342067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x14ac:dyDescent="0.3">
      <c r="A1552" s="130">
        <v>44708</v>
      </c>
      <c r="B1552" s="131" t="s">
        <v>331</v>
      </c>
      <c r="C1552" s="154">
        <v>51720.24</v>
      </c>
      <c r="D1552" s="132"/>
      <c r="E1552" s="133">
        <f t="shared" si="27"/>
        <v>24290152.775342066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x14ac:dyDescent="0.3">
      <c r="A1553" s="130">
        <v>44708</v>
      </c>
      <c r="B1553" s="131" t="s">
        <v>276</v>
      </c>
      <c r="C1553" s="154">
        <v>19892.400000000001</v>
      </c>
      <c r="D1553" s="132"/>
      <c r="E1553" s="133">
        <f t="shared" si="27"/>
        <v>24310045.175342064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x14ac:dyDescent="0.3">
      <c r="A1554" s="130">
        <v>44711</v>
      </c>
      <c r="B1554" s="131" t="s">
        <v>280</v>
      </c>
      <c r="C1554" s="154">
        <v>6630.8</v>
      </c>
      <c r="D1554" s="132"/>
      <c r="E1554" s="133">
        <f t="shared" si="27"/>
        <v>24316675.975342065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x14ac:dyDescent="0.3">
      <c r="A1555" s="130">
        <v>44711</v>
      </c>
      <c r="B1555" s="131" t="s">
        <v>317</v>
      </c>
      <c r="C1555" s="154">
        <v>6630.8</v>
      </c>
      <c r="D1555" s="132"/>
      <c r="E1555" s="133">
        <f t="shared" si="27"/>
        <v>24323306.775342066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x14ac:dyDescent="0.3">
      <c r="A1556" s="130">
        <v>44711</v>
      </c>
      <c r="B1556" s="131" t="s">
        <v>284</v>
      </c>
      <c r="C1556" s="154">
        <v>11935.44</v>
      </c>
      <c r="D1556" s="132"/>
      <c r="E1556" s="133">
        <f t="shared" si="27"/>
        <v>24335242.215342067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x14ac:dyDescent="0.3">
      <c r="A1557" s="130">
        <v>44711</v>
      </c>
      <c r="B1557" s="131" t="s">
        <v>274</v>
      </c>
      <c r="C1557" s="154">
        <v>14587.76</v>
      </c>
      <c r="D1557" s="132"/>
      <c r="E1557" s="133">
        <f t="shared" si="27"/>
        <v>24349829.975342069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x14ac:dyDescent="0.3">
      <c r="A1558" s="130">
        <v>44711</v>
      </c>
      <c r="B1558" s="131" t="s">
        <v>229</v>
      </c>
      <c r="C1558" s="154">
        <v>11935.44</v>
      </c>
      <c r="D1558" s="132"/>
      <c r="E1558" s="133">
        <f t="shared" si="27"/>
        <v>24361765.41534207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x14ac:dyDescent="0.3">
      <c r="A1559" s="130">
        <v>44711</v>
      </c>
      <c r="B1559" s="131" t="s">
        <v>261</v>
      </c>
      <c r="C1559" s="154">
        <v>51720.24</v>
      </c>
      <c r="D1559" s="132"/>
      <c r="E1559" s="133">
        <f t="shared" si="27"/>
        <v>24413485.655342069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x14ac:dyDescent="0.3">
      <c r="A1560" s="130">
        <v>44711</v>
      </c>
      <c r="B1560" s="131" t="s">
        <v>269</v>
      </c>
      <c r="C1560" s="154">
        <v>6473.5</v>
      </c>
      <c r="D1560" s="132"/>
      <c r="E1560" s="133">
        <f t="shared" si="27"/>
        <v>24419959.155342069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x14ac:dyDescent="0.3">
      <c r="A1561" s="130">
        <v>44711</v>
      </c>
      <c r="B1561" s="131" t="s">
        <v>290</v>
      </c>
      <c r="C1561" s="154">
        <v>26523.200000000001</v>
      </c>
      <c r="D1561" s="132"/>
      <c r="E1561" s="133">
        <f t="shared" si="27"/>
        <v>24446482.355342068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x14ac:dyDescent="0.3">
      <c r="A1562" s="130">
        <v>44711</v>
      </c>
      <c r="B1562" s="131" t="s">
        <v>432</v>
      </c>
      <c r="C1562" s="154">
        <v>7956.96</v>
      </c>
      <c r="D1562" s="132"/>
      <c r="E1562" s="133">
        <f t="shared" si="27"/>
        <v>24454439.315342069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x14ac:dyDescent="0.3">
      <c r="A1563" s="130">
        <v>44711</v>
      </c>
      <c r="B1563" s="131" t="s">
        <v>220</v>
      </c>
      <c r="C1563" s="154">
        <v>3978.48</v>
      </c>
      <c r="D1563" s="132"/>
      <c r="E1563" s="133">
        <f t="shared" si="27"/>
        <v>24458417.795342069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x14ac:dyDescent="0.3">
      <c r="A1564" s="130">
        <v>44712</v>
      </c>
      <c r="B1564" s="131" t="s">
        <v>221</v>
      </c>
      <c r="C1564" s="154">
        <v>66308</v>
      </c>
      <c r="D1564" s="132"/>
      <c r="E1564" s="133">
        <f t="shared" si="27"/>
        <v>24524725.795342069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x14ac:dyDescent="0.3">
      <c r="A1565" s="130">
        <v>44712</v>
      </c>
      <c r="B1565" s="131" t="s">
        <v>244</v>
      </c>
      <c r="C1565" s="154">
        <v>19892.400000000001</v>
      </c>
      <c r="D1565" s="132"/>
      <c r="E1565" s="133">
        <f t="shared" si="27"/>
        <v>24544618.195342068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x14ac:dyDescent="0.3">
      <c r="A1566" s="130">
        <v>44712</v>
      </c>
      <c r="B1566" s="131" t="s">
        <v>245</v>
      </c>
      <c r="C1566" s="154">
        <v>86200.4</v>
      </c>
      <c r="D1566" s="132"/>
      <c r="E1566" s="133">
        <f t="shared" si="27"/>
        <v>24630818.595342066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x14ac:dyDescent="0.3">
      <c r="A1567" s="130">
        <v>44712</v>
      </c>
      <c r="B1567" s="131" t="s">
        <v>247</v>
      </c>
      <c r="C1567" s="154">
        <v>7956.9600000000009</v>
      </c>
      <c r="D1567" s="132"/>
      <c r="E1567" s="133">
        <f t="shared" si="27"/>
        <v>24638775.555342067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x14ac:dyDescent="0.3">
      <c r="A1568" s="130">
        <v>44712</v>
      </c>
      <c r="B1568" s="131" t="s">
        <v>248</v>
      </c>
      <c r="C1568" s="154">
        <v>11935.44</v>
      </c>
      <c r="D1568" s="132"/>
      <c r="E1568" s="133">
        <f t="shared" si="27"/>
        <v>24650710.995342068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x14ac:dyDescent="0.3">
      <c r="A1569" s="130">
        <v>44712</v>
      </c>
      <c r="B1569" s="131" t="s">
        <v>484</v>
      </c>
      <c r="C1569" s="154">
        <v>19892.400000000001</v>
      </c>
      <c r="D1569" s="132"/>
      <c r="E1569" s="133">
        <f t="shared" si="27"/>
        <v>24670603.395342067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x14ac:dyDescent="0.3">
      <c r="A1570" s="130">
        <v>44712</v>
      </c>
      <c r="B1570" s="131" t="s">
        <v>249</v>
      </c>
      <c r="C1570" s="154">
        <v>51720.24</v>
      </c>
      <c r="D1570" s="132"/>
      <c r="E1570" s="133">
        <f t="shared" si="27"/>
        <v>24722323.635342065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x14ac:dyDescent="0.3">
      <c r="A1571" s="130">
        <v>44712</v>
      </c>
      <c r="B1571" s="131" t="s">
        <v>303</v>
      </c>
      <c r="C1571" s="154">
        <v>51720.24</v>
      </c>
      <c r="D1571" s="132"/>
      <c r="E1571" s="133">
        <f t="shared" si="27"/>
        <v>24774043.875342064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x14ac:dyDescent="0.3">
      <c r="A1572" s="130">
        <v>44712</v>
      </c>
      <c r="B1572" s="131" t="s">
        <v>250</v>
      </c>
      <c r="C1572" s="154">
        <v>24950.2</v>
      </c>
      <c r="D1572" s="132"/>
      <c r="E1572" s="133">
        <f t="shared" si="27"/>
        <v>24798994.075342063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x14ac:dyDescent="0.3">
      <c r="A1573" s="130">
        <v>44712</v>
      </c>
      <c r="B1573" s="131" t="s">
        <v>251</v>
      </c>
      <c r="C1573" s="154">
        <v>37132.479999999996</v>
      </c>
      <c r="D1573" s="132"/>
      <c r="E1573" s="133">
        <f t="shared" si="27"/>
        <v>24836126.555342063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x14ac:dyDescent="0.3">
      <c r="A1574" s="130">
        <v>44712</v>
      </c>
      <c r="B1574" s="131" t="s">
        <v>253</v>
      </c>
      <c r="C1574" s="154">
        <v>11935.44</v>
      </c>
      <c r="D1574" s="132"/>
      <c r="E1574" s="133">
        <f t="shared" si="27"/>
        <v>24848061.995342065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x14ac:dyDescent="0.3">
      <c r="A1575" s="130">
        <v>44712</v>
      </c>
      <c r="B1575" s="131" t="s">
        <v>314</v>
      </c>
      <c r="C1575" s="154">
        <v>26523.200000000001</v>
      </c>
      <c r="D1575" s="132"/>
      <c r="E1575" s="133">
        <f t="shared" si="27"/>
        <v>24874585.195342064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x14ac:dyDescent="0.3">
      <c r="A1576" s="130">
        <v>44712</v>
      </c>
      <c r="B1576" s="131" t="s">
        <v>254</v>
      </c>
      <c r="C1576" s="154">
        <v>26523.200000000001</v>
      </c>
      <c r="D1576" s="132"/>
      <c r="E1576" s="133">
        <f t="shared" si="27"/>
        <v>24901108.395342063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x14ac:dyDescent="0.3">
      <c r="A1577" s="130">
        <v>44712</v>
      </c>
      <c r="B1577" s="131" t="s">
        <v>255</v>
      </c>
      <c r="C1577" s="154">
        <v>51720.24</v>
      </c>
      <c r="D1577" s="132"/>
      <c r="E1577" s="133">
        <f t="shared" si="27"/>
        <v>24952828.635342062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x14ac:dyDescent="0.3">
      <c r="A1578" s="130">
        <v>44712</v>
      </c>
      <c r="B1578" s="131" t="s">
        <v>256</v>
      </c>
      <c r="C1578" s="154">
        <v>118028.24</v>
      </c>
      <c r="D1578" s="132"/>
      <c r="E1578" s="133">
        <f t="shared" si="27"/>
        <v>25070856.87534206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x14ac:dyDescent="0.3">
      <c r="A1579" s="130">
        <v>44712</v>
      </c>
      <c r="B1579" s="131" t="s">
        <v>258</v>
      </c>
      <c r="C1579" s="154">
        <v>58351.040000000008</v>
      </c>
      <c r="D1579" s="132"/>
      <c r="E1579" s="133">
        <f t="shared" si="27"/>
        <v>25129207.915342059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x14ac:dyDescent="0.3">
      <c r="A1580" s="130">
        <v>44712</v>
      </c>
      <c r="B1580" s="131" t="s">
        <v>259</v>
      </c>
      <c r="C1580" s="154">
        <v>102114.31999999999</v>
      </c>
      <c r="D1580" s="132"/>
      <c r="E1580" s="133">
        <f t="shared" si="27"/>
        <v>25231322.235342059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x14ac:dyDescent="0.3">
      <c r="A1581" s="130">
        <v>44712</v>
      </c>
      <c r="B1581" s="131" t="s">
        <v>105</v>
      </c>
      <c r="C1581" s="154">
        <v>7956.9600000000009</v>
      </c>
      <c r="D1581" s="132"/>
      <c r="E1581" s="133">
        <f t="shared" si="27"/>
        <v>25239279.19534206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x14ac:dyDescent="0.3">
      <c r="A1582" s="130">
        <v>44712</v>
      </c>
      <c r="B1582" s="131" t="s">
        <v>330</v>
      </c>
      <c r="C1582" s="154">
        <v>26523.200000000001</v>
      </c>
      <c r="D1582" s="132"/>
      <c r="E1582" s="133">
        <f t="shared" si="27"/>
        <v>25265802.395342059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x14ac:dyDescent="0.3">
      <c r="A1583" s="130">
        <v>44712</v>
      </c>
      <c r="B1583" s="131" t="s">
        <v>275</v>
      </c>
      <c r="C1583" s="154">
        <v>11935.44</v>
      </c>
      <c r="D1583" s="132"/>
      <c r="E1583" s="133">
        <f t="shared" si="27"/>
        <v>25277737.835342061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x14ac:dyDescent="0.3">
      <c r="A1584" s="130">
        <v>44712</v>
      </c>
      <c r="B1584" s="131" t="s">
        <v>262</v>
      </c>
      <c r="C1584" s="154">
        <v>6630.8</v>
      </c>
      <c r="D1584" s="132"/>
      <c r="E1584" s="133">
        <f t="shared" si="27"/>
        <v>25284368.635342062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x14ac:dyDescent="0.3">
      <c r="A1585" s="130">
        <v>44712</v>
      </c>
      <c r="B1585" s="131" t="s">
        <v>263</v>
      </c>
      <c r="C1585" s="154">
        <v>202902.48</v>
      </c>
      <c r="D1585" s="132"/>
      <c r="E1585" s="133">
        <f t="shared" si="27"/>
        <v>25487271.115342062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30">
        <v>44712</v>
      </c>
      <c r="B1586" s="131" t="s">
        <v>264</v>
      </c>
      <c r="C1586" s="154">
        <v>19892.400000000001</v>
      </c>
      <c r="D1586" s="132"/>
      <c r="E1586" s="133">
        <f t="shared" si="27"/>
        <v>25507163.51534206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x14ac:dyDescent="0.3">
      <c r="A1587" s="130">
        <v>44712</v>
      </c>
      <c r="B1587" s="131" t="s">
        <v>265</v>
      </c>
      <c r="C1587" s="154">
        <v>61003.360000000001</v>
      </c>
      <c r="D1587" s="132"/>
      <c r="E1587" s="133">
        <f t="shared" si="27"/>
        <v>25568166.87534206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x14ac:dyDescent="0.3">
      <c r="A1588" s="130">
        <v>44712</v>
      </c>
      <c r="B1588" s="131" t="s">
        <v>291</v>
      </c>
      <c r="C1588" s="154">
        <v>7956.9600000000009</v>
      </c>
      <c r="D1588" s="132"/>
      <c r="E1588" s="133">
        <f t="shared" si="27"/>
        <v>25576123.835342061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x14ac:dyDescent="0.3">
      <c r="A1589" s="130">
        <v>44712</v>
      </c>
      <c r="B1589" s="131" t="s">
        <v>270</v>
      </c>
      <c r="C1589" s="154">
        <v>3978.4800000000005</v>
      </c>
      <c r="D1589" s="132"/>
      <c r="E1589" s="133">
        <f t="shared" ref="E1589:E1656" si="28">E1588+C1589-D1589</f>
        <v>25580102.315342061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30">
        <v>44712</v>
      </c>
      <c r="B1590" s="131" t="s">
        <v>237</v>
      </c>
      <c r="C1590" s="154">
        <v>19892.400000000001</v>
      </c>
      <c r="D1590" s="132"/>
      <c r="E1590" s="133">
        <f t="shared" si="28"/>
        <v>25599994.71534206</v>
      </c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x14ac:dyDescent="0.3">
      <c r="A1591" s="130">
        <v>44712</v>
      </c>
      <c r="B1591" s="131" t="s">
        <v>207</v>
      </c>
      <c r="C1591" s="154">
        <v>11935.44</v>
      </c>
      <c r="D1591" s="132"/>
      <c r="E1591" s="133">
        <f t="shared" si="28"/>
        <v>25611930.155342061</v>
      </c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x14ac:dyDescent="0.3">
      <c r="A1592" s="130">
        <v>44712</v>
      </c>
      <c r="B1592" s="131" t="s">
        <v>271</v>
      </c>
      <c r="C1592" s="154">
        <v>7956.9600000000009</v>
      </c>
      <c r="D1592" s="132"/>
      <c r="E1592" s="133">
        <f t="shared" si="28"/>
        <v>25619887.115342062</v>
      </c>
      <c r="F1592" s="101"/>
      <c r="G1592" s="165"/>
      <c r="H1592" s="166"/>
      <c r="I1592" s="135"/>
      <c r="J1592" s="144"/>
      <c r="K1592" s="136"/>
      <c r="L1592" s="137"/>
      <c r="M1592" s="138"/>
      <c r="N1592" s="139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x14ac:dyDescent="0.3">
      <c r="A1593" s="130">
        <v>44712</v>
      </c>
      <c r="B1593" s="131" t="s">
        <v>329</v>
      </c>
      <c r="C1593" s="154">
        <v>34480.159999999996</v>
      </c>
      <c r="D1593" s="132"/>
      <c r="E1593" s="133">
        <f t="shared" si="28"/>
        <v>25654367.275342062</v>
      </c>
      <c r="F1593" s="101"/>
      <c r="G1593" s="165"/>
      <c r="H1593" s="166"/>
      <c r="I1593" s="135"/>
      <c r="J1593" s="144"/>
      <c r="K1593" s="136"/>
      <c r="L1593" s="137"/>
      <c r="M1593" s="138"/>
      <c r="N1593" s="139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x14ac:dyDescent="0.3">
      <c r="A1594" s="130">
        <v>44712</v>
      </c>
      <c r="B1594" s="131" t="s">
        <v>286</v>
      </c>
      <c r="C1594" s="154">
        <v>47077.47</v>
      </c>
      <c r="D1594" s="132"/>
      <c r="E1594" s="133">
        <f t="shared" si="28"/>
        <v>25701444.745342061</v>
      </c>
      <c r="F1594" s="101"/>
      <c r="G1594" s="165"/>
      <c r="H1594" s="166"/>
      <c r="I1594" s="135"/>
      <c r="J1594" s="144"/>
      <c r="K1594" s="136"/>
      <c r="L1594" s="137"/>
      <c r="M1594" s="138"/>
      <c r="N1594" s="139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x14ac:dyDescent="0.3">
      <c r="A1595" s="130">
        <v>44712</v>
      </c>
      <c r="B1595" s="131" t="s">
        <v>320</v>
      </c>
      <c r="C1595" s="154">
        <v>7956.96</v>
      </c>
      <c r="D1595" s="132"/>
      <c r="E1595" s="133">
        <f t="shared" si="28"/>
        <v>25709401.705342062</v>
      </c>
      <c r="F1595" s="101"/>
      <c r="G1595" s="165"/>
      <c r="H1595" s="166"/>
      <c r="I1595" s="135"/>
      <c r="J1595" s="144"/>
      <c r="K1595" s="136"/>
      <c r="L1595" s="137"/>
      <c r="M1595" s="138"/>
      <c r="N1595" s="139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x14ac:dyDescent="0.3">
      <c r="A1596" s="130">
        <v>44712</v>
      </c>
      <c r="B1596" s="131" t="s">
        <v>232</v>
      </c>
      <c r="C1596" s="154">
        <v>19892.400000000001</v>
      </c>
      <c r="D1596" s="132"/>
      <c r="E1596" s="133">
        <f t="shared" si="28"/>
        <v>25729294.10534206</v>
      </c>
      <c r="F1596" s="101"/>
      <c r="G1596" s="165"/>
      <c r="H1596" s="166"/>
      <c r="I1596" s="135"/>
      <c r="J1596" s="144"/>
      <c r="K1596" s="136"/>
      <c r="L1596" s="137"/>
      <c r="M1596" s="138"/>
      <c r="N1596" s="139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x14ac:dyDescent="0.3">
      <c r="A1597" s="119"/>
      <c r="B1597" s="25" t="s">
        <v>631</v>
      </c>
      <c r="C1597" s="353"/>
      <c r="D1597" s="167">
        <v>1039172.4</v>
      </c>
      <c r="E1597" s="133">
        <f t="shared" si="28"/>
        <v>24690121.705342062</v>
      </c>
      <c r="F1597" s="101"/>
      <c r="G1597" s="165"/>
      <c r="H1597" s="166"/>
      <c r="I1597" s="135"/>
      <c r="J1597" s="144"/>
      <c r="K1597" s="136"/>
      <c r="L1597" s="137"/>
      <c r="M1597" s="138"/>
      <c r="N1597" s="139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x14ac:dyDescent="0.3">
      <c r="A1598" s="119"/>
      <c r="B1598" s="360" t="s">
        <v>632</v>
      </c>
      <c r="C1598" s="358">
        <v>290425.19</v>
      </c>
      <c r="D1598" s="167"/>
      <c r="E1598" s="133">
        <f t="shared" si="28"/>
        <v>24980546.895342063</v>
      </c>
      <c r="F1598" s="101"/>
      <c r="G1598" s="165"/>
      <c r="H1598" s="166"/>
      <c r="I1598" s="135"/>
      <c r="J1598" s="144"/>
      <c r="K1598" s="136"/>
      <c r="L1598" s="137"/>
      <c r="M1598" s="138"/>
      <c r="N1598" s="139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B1599" s="360" t="s">
        <v>633</v>
      </c>
      <c r="C1599" s="359">
        <f>54.94*5328</f>
        <v>292720.32</v>
      </c>
      <c r="D1599" s="167"/>
      <c r="E1599" s="284">
        <f t="shared" si="28"/>
        <v>25273267.215342063</v>
      </c>
      <c r="F1599" s="101"/>
      <c r="G1599" s="165"/>
      <c r="H1599" s="166"/>
      <c r="I1599" s="135"/>
      <c r="J1599" s="144"/>
      <c r="K1599" s="136"/>
      <c r="L1599" s="137"/>
      <c r="M1599" s="138"/>
      <c r="N1599" s="13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x14ac:dyDescent="0.3">
      <c r="A1600" s="130">
        <v>44718</v>
      </c>
      <c r="B1600" s="131" t="s">
        <v>194</v>
      </c>
      <c r="C1600" s="154">
        <v>107418.96</v>
      </c>
      <c r="D1600" s="132"/>
      <c r="E1600" s="133">
        <f t="shared" si="28"/>
        <v>25380686.175342064</v>
      </c>
      <c r="F1600" s="101"/>
      <c r="G1600" s="165"/>
      <c r="H1600" s="166"/>
      <c r="I1600" s="135"/>
      <c r="J1600" s="144"/>
      <c r="K1600" s="136"/>
      <c r="L1600" s="137"/>
      <c r="M1600" s="138"/>
      <c r="N1600" s="139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x14ac:dyDescent="0.3">
      <c r="A1601" s="130">
        <v>44718</v>
      </c>
      <c r="B1601" s="131" t="s">
        <v>195</v>
      </c>
      <c r="C1601" s="154">
        <v>7956.96</v>
      </c>
      <c r="D1601" s="132"/>
      <c r="E1601" s="133">
        <f t="shared" si="28"/>
        <v>25388643.135342065</v>
      </c>
      <c r="F1601" s="101"/>
      <c r="G1601" s="165"/>
      <c r="H1601" s="166"/>
      <c r="I1601" s="135"/>
      <c r="J1601" s="144"/>
      <c r="K1601" s="136"/>
      <c r="L1601" s="137"/>
      <c r="M1601" s="138"/>
      <c r="N1601" s="139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30">
        <v>44718</v>
      </c>
      <c r="B1602" s="131" t="s">
        <v>300</v>
      </c>
      <c r="C1602" s="154">
        <v>34480.160000000003</v>
      </c>
      <c r="D1602" s="132"/>
      <c r="E1602" s="133">
        <f t="shared" si="28"/>
        <v>25423123.295342065</v>
      </c>
      <c r="F1602" s="101"/>
      <c r="G1602" s="165"/>
      <c r="H1602" s="166"/>
      <c r="I1602" s="135"/>
      <c r="J1602" s="144"/>
      <c r="K1602" s="136"/>
      <c r="L1602" s="137"/>
      <c r="M1602" s="138"/>
      <c r="N1602" s="139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30">
        <v>44718</v>
      </c>
      <c r="B1603" s="131" t="s">
        <v>473</v>
      </c>
      <c r="C1603" s="154">
        <v>11935.44</v>
      </c>
      <c r="D1603" s="132"/>
      <c r="E1603" s="133">
        <f t="shared" si="28"/>
        <v>25435058.735342067</v>
      </c>
      <c r="F1603" s="101"/>
      <c r="G1603" s="165"/>
      <c r="H1603" s="166"/>
      <c r="I1603" s="135"/>
      <c r="J1603" s="144"/>
      <c r="K1603" s="136"/>
      <c r="L1603" s="137"/>
      <c r="M1603" s="138"/>
      <c r="N1603" s="139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x14ac:dyDescent="0.3">
      <c r="A1604" s="130">
        <v>44718</v>
      </c>
      <c r="B1604" s="131" t="s">
        <v>295</v>
      </c>
      <c r="C1604" s="154">
        <v>11227.59</v>
      </c>
      <c r="D1604" s="132"/>
      <c r="E1604" s="133">
        <f t="shared" si="28"/>
        <v>25446286.325342067</v>
      </c>
      <c r="F1604" s="101"/>
      <c r="G1604" s="165"/>
      <c r="H1604" s="166"/>
      <c r="I1604" s="135"/>
      <c r="J1604" s="144"/>
      <c r="K1604" s="136"/>
      <c r="L1604" s="137"/>
      <c r="M1604" s="138"/>
      <c r="N1604" s="139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x14ac:dyDescent="0.3">
      <c r="A1605" s="130">
        <v>44718</v>
      </c>
      <c r="B1605" s="131" t="s">
        <v>298</v>
      </c>
      <c r="C1605" s="154">
        <v>113241.48</v>
      </c>
      <c r="D1605" s="132"/>
      <c r="E1605" s="133">
        <f t="shared" si="28"/>
        <v>25559527.805342067</v>
      </c>
      <c r="F1605" s="101"/>
      <c r="G1605" s="165"/>
      <c r="H1605" s="166"/>
      <c r="I1605" s="135"/>
      <c r="J1605" s="144"/>
      <c r="K1605" s="136"/>
      <c r="L1605" s="137"/>
      <c r="M1605" s="138"/>
      <c r="N1605" s="139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30">
        <v>44719</v>
      </c>
      <c r="B1606" s="131" t="s">
        <v>224</v>
      </c>
      <c r="C1606" s="154">
        <v>7956.96</v>
      </c>
      <c r="D1606" s="132"/>
      <c r="E1606" s="133">
        <f t="shared" si="28"/>
        <v>25567484.765342068</v>
      </c>
      <c r="F1606" s="101"/>
      <c r="G1606" s="165"/>
      <c r="H1606" s="166"/>
      <c r="I1606" s="135"/>
      <c r="J1606" s="144"/>
      <c r="K1606" s="136"/>
      <c r="L1606" s="137"/>
      <c r="M1606" s="138"/>
      <c r="N1606" s="139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30">
        <v>44719</v>
      </c>
      <c r="B1607" s="131" t="s">
        <v>305</v>
      </c>
      <c r="C1607" s="154">
        <v>14587.76</v>
      </c>
      <c r="D1607" s="132"/>
      <c r="E1607" s="133">
        <f t="shared" si="28"/>
        <v>25582072.52534207</v>
      </c>
      <c r="F1607" s="101"/>
      <c r="G1607" s="165"/>
      <c r="H1607" s="166"/>
      <c r="I1607" s="135"/>
      <c r="J1607" s="144"/>
      <c r="K1607" s="136"/>
      <c r="L1607" s="137"/>
      <c r="M1607" s="138"/>
      <c r="N1607" s="139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130">
        <v>44720</v>
      </c>
      <c r="B1608" s="131" t="s">
        <v>444</v>
      </c>
      <c r="C1608" s="154">
        <v>11935.44</v>
      </c>
      <c r="D1608" s="132"/>
      <c r="E1608" s="133">
        <f t="shared" si="28"/>
        <v>25594007.965342071</v>
      </c>
      <c r="F1608" s="101"/>
      <c r="G1608" s="165"/>
      <c r="H1608" s="166"/>
      <c r="I1608" s="135"/>
      <c r="J1608" s="144"/>
      <c r="K1608" s="136"/>
      <c r="L1608" s="137"/>
      <c r="M1608" s="138"/>
      <c r="N1608" s="139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130">
        <v>44721</v>
      </c>
      <c r="B1609" s="131" t="s">
        <v>614</v>
      </c>
      <c r="C1609" s="154">
        <v>100000</v>
      </c>
      <c r="D1609" s="132"/>
      <c r="E1609" s="133">
        <f t="shared" si="28"/>
        <v>25694007.965342071</v>
      </c>
      <c r="F1609" s="101"/>
      <c r="G1609" s="165"/>
      <c r="H1609" s="166"/>
      <c r="I1609" s="135"/>
      <c r="J1609" s="144"/>
      <c r="K1609" s="136"/>
      <c r="L1609" s="137"/>
      <c r="M1609" s="138"/>
      <c r="N1609" s="13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30">
        <v>44721</v>
      </c>
      <c r="B1610" s="131" t="s">
        <v>204</v>
      </c>
      <c r="C1610" s="154">
        <v>259927.36</v>
      </c>
      <c r="D1610" s="132"/>
      <c r="E1610" s="133">
        <f t="shared" si="28"/>
        <v>25953935.32534207</v>
      </c>
      <c r="F1610" s="101"/>
      <c r="G1610" s="165"/>
      <c r="H1610" s="166"/>
      <c r="I1610" s="135"/>
      <c r="J1610" s="144"/>
      <c r="K1610" s="136"/>
      <c r="L1610" s="137"/>
      <c r="M1610" s="138"/>
      <c r="N1610" s="139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40" t="s">
        <v>636</v>
      </c>
      <c r="C1611" s="141"/>
      <c r="D1611" s="142">
        <v>1482325</v>
      </c>
      <c r="E1611" s="133">
        <f t="shared" si="28"/>
        <v>24471610.32534207</v>
      </c>
      <c r="F1611" s="101"/>
      <c r="G1611" s="165"/>
      <c r="H1611" s="166"/>
      <c r="I1611" s="135"/>
      <c r="J1611" s="144"/>
      <c r="K1611" s="136"/>
      <c r="L1611" s="137"/>
      <c r="M1611" s="138"/>
      <c r="N1611" s="139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40" t="s">
        <v>637</v>
      </c>
      <c r="C1612" s="141"/>
      <c r="D1612" s="142">
        <v>3557580</v>
      </c>
      <c r="E1612" s="133">
        <f t="shared" si="28"/>
        <v>20914030.32534207</v>
      </c>
      <c r="F1612" s="101"/>
      <c r="G1612" s="165"/>
      <c r="H1612" s="166"/>
      <c r="I1612" s="135"/>
      <c r="J1612" s="144"/>
      <c r="K1612" s="136"/>
      <c r="L1612" s="137"/>
      <c r="M1612" s="138"/>
      <c r="N1612" s="139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B1613" s="140" t="s">
        <v>192</v>
      </c>
      <c r="C1613" s="145"/>
      <c r="D1613" s="142">
        <v>634140</v>
      </c>
      <c r="E1613" s="133">
        <f t="shared" si="28"/>
        <v>20279890.32534207</v>
      </c>
      <c r="F1613" s="101"/>
      <c r="G1613" s="165"/>
      <c r="H1613" s="166"/>
      <c r="I1613" s="135"/>
      <c r="J1613" s="144"/>
      <c r="K1613" s="136"/>
      <c r="L1613" s="137"/>
      <c r="M1613" s="138"/>
      <c r="N1613" s="139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40" t="s">
        <v>638</v>
      </c>
      <c r="C1614" s="141"/>
      <c r="D1614" s="142">
        <v>635675</v>
      </c>
      <c r="E1614" s="133">
        <f t="shared" si="28"/>
        <v>19644215.32534207</v>
      </c>
      <c r="F1614" s="101"/>
      <c r="G1614" s="165"/>
      <c r="H1614" s="166"/>
      <c r="I1614" s="135"/>
      <c r="J1614" s="144"/>
      <c r="K1614" s="136"/>
      <c r="L1614" s="137"/>
      <c r="M1614" s="138"/>
      <c r="N1614" s="139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40" t="s">
        <v>639</v>
      </c>
      <c r="C1615" s="141"/>
      <c r="D1615" s="142">
        <v>112500</v>
      </c>
      <c r="E1615" s="133">
        <f t="shared" si="28"/>
        <v>19531715.32534207</v>
      </c>
      <c r="F1615" s="101"/>
      <c r="G1615" s="165"/>
      <c r="H1615" s="166"/>
      <c r="I1615" s="135"/>
      <c r="J1615" s="144"/>
      <c r="K1615" s="136"/>
      <c r="L1615" s="137"/>
      <c r="M1615" s="138"/>
      <c r="N1615" s="139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40" t="s">
        <v>640</v>
      </c>
      <c r="C1616" s="141"/>
      <c r="D1616" s="142">
        <v>311675.09999999998</v>
      </c>
      <c r="E1616" s="133">
        <f t="shared" si="28"/>
        <v>19220040.225342069</v>
      </c>
      <c r="F1616" s="101"/>
      <c r="G1616" s="165"/>
      <c r="H1616" s="166"/>
      <c r="I1616" s="135"/>
      <c r="J1616" s="144"/>
      <c r="K1616" s="136"/>
      <c r="L1616" s="137"/>
      <c r="M1616" s="138"/>
      <c r="N1616" s="139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46"/>
      <c r="B1617" s="146" t="s">
        <v>193</v>
      </c>
      <c r="C1617" s="147"/>
      <c r="D1617" s="148"/>
      <c r="E1617" s="133">
        <f t="shared" si="28"/>
        <v>19220040.225342069</v>
      </c>
      <c r="F1617" s="101"/>
      <c r="G1617" s="165"/>
      <c r="H1617" s="166"/>
      <c r="I1617" s="135">
        <v>620000</v>
      </c>
      <c r="J1617" s="144"/>
      <c r="K1617" s="136"/>
      <c r="L1617" s="137"/>
      <c r="M1617" s="138"/>
      <c r="N1617" s="139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30">
        <v>44722</v>
      </c>
      <c r="B1618" s="131" t="s">
        <v>225</v>
      </c>
      <c r="C1618" s="154">
        <v>3742.53</v>
      </c>
      <c r="D1618" s="132"/>
      <c r="E1618" s="133">
        <f t="shared" si="28"/>
        <v>19223782.75534207</v>
      </c>
      <c r="F1618" s="101"/>
      <c r="G1618" s="165"/>
      <c r="H1618" s="166"/>
      <c r="I1618" s="135"/>
      <c r="J1618" s="144"/>
      <c r="K1618" s="136"/>
      <c r="L1618" s="137"/>
      <c r="M1618" s="138"/>
      <c r="N1618" s="139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30">
        <v>44722</v>
      </c>
      <c r="B1619" s="131" t="s">
        <v>206</v>
      </c>
      <c r="C1619" s="154">
        <v>283184.77</v>
      </c>
      <c r="D1619" s="132"/>
      <c r="E1619" s="133">
        <f t="shared" si="28"/>
        <v>19506967.52534207</v>
      </c>
      <c r="F1619" s="101"/>
      <c r="G1619" s="165"/>
      <c r="H1619" s="166"/>
      <c r="I1619" s="135"/>
      <c r="J1619" s="144"/>
      <c r="K1619" s="136"/>
      <c r="L1619" s="137"/>
      <c r="M1619" s="138"/>
      <c r="N1619" s="13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30">
        <v>44722</v>
      </c>
      <c r="B1620" s="131" t="s">
        <v>234</v>
      </c>
      <c r="C1620" s="154">
        <v>55698.720000000001</v>
      </c>
      <c r="D1620" s="132"/>
      <c r="E1620" s="133">
        <f t="shared" si="28"/>
        <v>19562666.245342068</v>
      </c>
      <c r="F1620" s="101"/>
      <c r="G1620" s="165"/>
      <c r="H1620" s="166"/>
      <c r="I1620" s="135"/>
      <c r="J1620" s="144"/>
      <c r="K1620" s="136"/>
      <c r="L1620" s="137"/>
      <c r="M1620" s="138"/>
      <c r="N1620" s="139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30">
        <v>44722</v>
      </c>
      <c r="B1621" s="131" t="s">
        <v>199</v>
      </c>
      <c r="C1621" s="154">
        <v>2652.32</v>
      </c>
      <c r="D1621" s="132"/>
      <c r="E1621" s="133">
        <f t="shared" si="28"/>
        <v>19565318.565342069</v>
      </c>
      <c r="F1621" s="101"/>
      <c r="G1621" s="165"/>
      <c r="H1621" s="166"/>
      <c r="I1621" s="135"/>
      <c r="J1621" s="144"/>
      <c r="K1621" s="136"/>
      <c r="L1621" s="137"/>
      <c r="M1621" s="138"/>
      <c r="N1621" s="139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30">
        <v>44722</v>
      </c>
      <c r="B1622" s="131" t="s">
        <v>292</v>
      </c>
      <c r="C1622" s="154">
        <v>7956.96</v>
      </c>
      <c r="D1622" s="132"/>
      <c r="E1622" s="133">
        <f t="shared" si="28"/>
        <v>19573275.52534207</v>
      </c>
      <c r="F1622" s="101"/>
      <c r="G1622" s="165"/>
      <c r="H1622" s="166"/>
      <c r="I1622" s="135"/>
      <c r="J1622" s="144"/>
      <c r="K1622" s="136"/>
      <c r="L1622" s="137"/>
      <c r="M1622" s="138"/>
      <c r="N1622" s="139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30">
        <v>44725</v>
      </c>
      <c r="B1623" s="131" t="s">
        <v>294</v>
      </c>
      <c r="C1623" s="154">
        <v>55698.720000000001</v>
      </c>
      <c r="D1623" s="132"/>
      <c r="E1623" s="133">
        <f t="shared" si="28"/>
        <v>19628974.245342068</v>
      </c>
      <c r="F1623" s="101"/>
      <c r="G1623" s="165"/>
      <c r="H1623" s="166"/>
      <c r="I1623" s="135"/>
      <c r="J1623" s="144"/>
      <c r="K1623" s="136"/>
      <c r="L1623" s="137"/>
      <c r="M1623" s="138"/>
      <c r="N1623" s="139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30">
        <v>44725</v>
      </c>
      <c r="B1624" s="131" t="s">
        <v>470</v>
      </c>
      <c r="C1624" s="154">
        <v>26523.200000000001</v>
      </c>
      <c r="D1624" s="132"/>
      <c r="E1624" s="133">
        <f t="shared" si="28"/>
        <v>19655497.445342068</v>
      </c>
      <c r="F1624" s="101"/>
      <c r="G1624" s="165"/>
      <c r="H1624" s="166"/>
      <c r="I1624" s="135"/>
      <c r="J1624" s="144"/>
      <c r="K1624" s="136"/>
      <c r="L1624" s="137"/>
      <c r="M1624" s="138"/>
      <c r="N1624" s="139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30">
        <v>44725</v>
      </c>
      <c r="B1625" s="131" t="s">
        <v>295</v>
      </c>
      <c r="C1625" s="154">
        <v>11935.44</v>
      </c>
      <c r="D1625" s="132"/>
      <c r="E1625" s="133">
        <f t="shared" si="28"/>
        <v>19667432.885342069</v>
      </c>
      <c r="F1625" s="101"/>
      <c r="G1625" s="165"/>
      <c r="H1625" s="166"/>
      <c r="I1625" s="135"/>
      <c r="J1625" s="144"/>
      <c r="K1625" s="136"/>
      <c r="L1625" s="137"/>
      <c r="M1625" s="138"/>
      <c r="N1625" s="139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30">
        <v>44725</v>
      </c>
      <c r="B1626" s="131" t="s">
        <v>306</v>
      </c>
      <c r="C1626" s="154">
        <v>19892.400000000001</v>
      </c>
      <c r="D1626" s="132"/>
      <c r="E1626" s="133">
        <f t="shared" si="28"/>
        <v>19687325.285342067</v>
      </c>
      <c r="F1626" s="101"/>
      <c r="G1626" s="165"/>
      <c r="H1626" s="166"/>
      <c r="I1626" s="135"/>
      <c r="J1626" s="144"/>
      <c r="K1626" s="136"/>
      <c r="L1626" s="137"/>
      <c r="M1626" s="138"/>
      <c r="N1626" s="139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30">
        <v>44725</v>
      </c>
      <c r="B1627" s="131" t="s">
        <v>203</v>
      </c>
      <c r="C1627" s="154">
        <v>19892.400000000001</v>
      </c>
      <c r="D1627" s="132"/>
      <c r="E1627" s="133">
        <f t="shared" si="28"/>
        <v>19707217.685342066</v>
      </c>
      <c r="F1627" s="101"/>
      <c r="G1627" s="165"/>
      <c r="H1627" s="166"/>
      <c r="I1627" s="135"/>
      <c r="J1627" s="144"/>
      <c r="K1627" s="136"/>
      <c r="L1627" s="137"/>
      <c r="M1627" s="138"/>
      <c r="N1627" s="139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30">
        <v>44725</v>
      </c>
      <c r="B1628" s="131" t="s">
        <v>231</v>
      </c>
      <c r="C1628" s="154">
        <v>11935.44</v>
      </c>
      <c r="D1628" s="132"/>
      <c r="E1628" s="133">
        <f t="shared" si="28"/>
        <v>19719153.125342067</v>
      </c>
      <c r="F1628" s="101"/>
      <c r="G1628" s="165"/>
      <c r="H1628" s="166"/>
      <c r="I1628" s="135"/>
      <c r="J1628" s="144"/>
      <c r="K1628" s="136"/>
      <c r="L1628" s="137"/>
      <c r="M1628" s="138"/>
      <c r="N1628" s="139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30">
        <v>44725</v>
      </c>
      <c r="B1629" s="363" t="s">
        <v>641</v>
      </c>
      <c r="C1629" s="154">
        <v>450000</v>
      </c>
      <c r="D1629" s="132"/>
      <c r="E1629" s="133">
        <f t="shared" si="28"/>
        <v>20169153.125342067</v>
      </c>
      <c r="F1629" s="101"/>
      <c r="G1629" s="165"/>
      <c r="H1629" s="166"/>
      <c r="I1629" s="135"/>
      <c r="J1629" s="144"/>
      <c r="K1629" s="136"/>
      <c r="L1629" s="137"/>
      <c r="M1629" s="138"/>
      <c r="N1629" s="13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30">
        <v>44726</v>
      </c>
      <c r="B1630" s="131" t="s">
        <v>222</v>
      </c>
      <c r="C1630" s="154">
        <v>20055.75</v>
      </c>
      <c r="D1630" s="132"/>
      <c r="E1630" s="133">
        <f t="shared" si="28"/>
        <v>20189208.875342067</v>
      </c>
      <c r="F1630" s="101"/>
      <c r="G1630" s="165"/>
      <c r="H1630" s="166"/>
      <c r="I1630" s="135"/>
      <c r="J1630" s="144"/>
      <c r="K1630" s="136"/>
      <c r="L1630" s="137"/>
      <c r="M1630" s="138"/>
      <c r="N1630" s="139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30">
        <v>44726</v>
      </c>
      <c r="B1631" s="131" t="s">
        <v>244</v>
      </c>
      <c r="C1631" s="154">
        <v>4011.15</v>
      </c>
      <c r="D1631" s="132"/>
      <c r="E1631" s="133">
        <f t="shared" si="28"/>
        <v>20193220.025342066</v>
      </c>
      <c r="F1631" s="101"/>
      <c r="G1631" s="165"/>
      <c r="H1631" s="166"/>
      <c r="I1631" s="135"/>
      <c r="J1631" s="144"/>
      <c r="K1631" s="136"/>
      <c r="L1631" s="137"/>
      <c r="M1631" s="138"/>
      <c r="N1631" s="139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30">
        <v>44726</v>
      </c>
      <c r="B1632" s="131" t="s">
        <v>223</v>
      </c>
      <c r="C1632" s="154">
        <v>4011.15</v>
      </c>
      <c r="D1632" s="132"/>
      <c r="E1632" s="133">
        <f t="shared" si="28"/>
        <v>20197231.175342064</v>
      </c>
      <c r="F1632" s="101"/>
      <c r="G1632" s="165"/>
      <c r="H1632" s="166"/>
      <c r="I1632" s="135"/>
      <c r="J1632" s="144"/>
      <c r="K1632" s="136"/>
      <c r="L1632" s="137"/>
      <c r="M1632" s="138"/>
      <c r="N1632" s="139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30">
        <v>44726</v>
      </c>
      <c r="B1633" s="131" t="s">
        <v>211</v>
      </c>
      <c r="C1633" s="154">
        <v>20055.75</v>
      </c>
      <c r="D1633" s="132"/>
      <c r="E1633" s="133">
        <f t="shared" si="28"/>
        <v>20217286.925342064</v>
      </c>
      <c r="F1633" s="101"/>
      <c r="G1633" s="165"/>
      <c r="H1633" s="166"/>
      <c r="I1633" s="135"/>
      <c r="J1633" s="144"/>
      <c r="K1633" s="136"/>
      <c r="L1633" s="137"/>
      <c r="M1633" s="138"/>
      <c r="N1633" s="139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30">
        <v>44726</v>
      </c>
      <c r="B1634" s="131" t="s">
        <v>445</v>
      </c>
      <c r="C1634" s="154">
        <v>20055.75</v>
      </c>
      <c r="D1634" s="132"/>
      <c r="E1634" s="133">
        <f t="shared" si="28"/>
        <v>20237342.675342064</v>
      </c>
      <c r="F1634" s="101"/>
      <c r="G1634" s="165"/>
      <c r="H1634" s="166"/>
      <c r="I1634" s="135"/>
      <c r="J1634" s="144"/>
      <c r="K1634" s="136"/>
      <c r="L1634" s="137"/>
      <c r="M1634" s="138"/>
      <c r="N1634" s="139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30">
        <v>44726</v>
      </c>
      <c r="B1635" s="131" t="s">
        <v>434</v>
      </c>
      <c r="C1635" s="154">
        <v>20055.75</v>
      </c>
      <c r="D1635" s="132"/>
      <c r="E1635" s="133">
        <f t="shared" si="28"/>
        <v>20257398.425342064</v>
      </c>
      <c r="F1635" s="101"/>
      <c r="G1635" s="165"/>
      <c r="H1635" s="166"/>
      <c r="I1635" s="135"/>
      <c r="J1635" s="144"/>
      <c r="K1635" s="136"/>
      <c r="L1635" s="137"/>
      <c r="M1635" s="138"/>
      <c r="N1635" s="139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30">
        <v>44726</v>
      </c>
      <c r="B1636" s="131" t="s">
        <v>215</v>
      </c>
      <c r="C1636" s="154">
        <v>5348.2</v>
      </c>
      <c r="D1636" s="132"/>
      <c r="E1636" s="133">
        <f t="shared" si="28"/>
        <v>20262746.625342064</v>
      </c>
      <c r="F1636" s="101"/>
      <c r="G1636" s="165"/>
      <c r="H1636" s="166"/>
      <c r="I1636" s="135"/>
      <c r="J1636" s="144"/>
      <c r="K1636" s="136"/>
      <c r="L1636" s="137"/>
      <c r="M1636" s="138"/>
      <c r="N1636" s="139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30">
        <v>44726</v>
      </c>
      <c r="B1637" s="131" t="s">
        <v>326</v>
      </c>
      <c r="C1637" s="154">
        <v>20055.75</v>
      </c>
      <c r="D1637" s="132"/>
      <c r="E1637" s="133">
        <f t="shared" si="28"/>
        <v>20282802.375342064</v>
      </c>
      <c r="F1637" s="101"/>
      <c r="G1637" s="165"/>
      <c r="H1637" s="166"/>
      <c r="I1637" s="135"/>
      <c r="J1637" s="144"/>
      <c r="K1637" s="136"/>
      <c r="L1637" s="137"/>
      <c r="M1637" s="138"/>
      <c r="N1637" s="139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30">
        <v>44727</v>
      </c>
      <c r="B1638" s="131" t="s">
        <v>272</v>
      </c>
      <c r="C1638" s="154">
        <v>52144.95</v>
      </c>
      <c r="D1638" s="132"/>
      <c r="E1638" s="133">
        <f>E1637+C1638-D1638</f>
        <v>20334947.325342063</v>
      </c>
      <c r="F1638" s="101"/>
      <c r="G1638" s="165"/>
      <c r="H1638" s="166"/>
      <c r="I1638" s="135"/>
      <c r="J1638" s="144"/>
      <c r="K1638" s="136"/>
      <c r="L1638" s="137"/>
      <c r="M1638" s="138"/>
      <c r="N1638" s="139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30">
        <v>44727</v>
      </c>
      <c r="B1639" s="131" t="s">
        <v>449</v>
      </c>
      <c r="C1639" s="154">
        <v>12033.45</v>
      </c>
      <c r="D1639" s="132"/>
      <c r="E1639" s="133">
        <f>E1638+C1639-D1639</f>
        <v>20346980.775342062</v>
      </c>
      <c r="F1639" s="101"/>
      <c r="G1639" s="165"/>
      <c r="H1639" s="166"/>
      <c r="I1639" s="135"/>
      <c r="J1639" s="144"/>
      <c r="K1639" s="136"/>
      <c r="L1639" s="137"/>
      <c r="M1639" s="138"/>
      <c r="N1639" s="1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30">
        <v>44727</v>
      </c>
      <c r="B1640" s="150" t="s">
        <v>464</v>
      </c>
      <c r="C1640" s="154">
        <v>12033.45</v>
      </c>
      <c r="D1640" s="132"/>
      <c r="E1640" s="133">
        <f>E1639+C1640-D1640</f>
        <v>20359014.225342061</v>
      </c>
      <c r="F1640" s="101"/>
      <c r="G1640" s="165"/>
      <c r="H1640" s="166"/>
      <c r="I1640" s="135"/>
      <c r="J1640" s="144"/>
      <c r="K1640" s="136"/>
      <c r="L1640" s="137"/>
      <c r="M1640" s="138"/>
      <c r="N1640" s="139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30">
        <v>44727</v>
      </c>
      <c r="B1641" s="131" t="s">
        <v>592</v>
      </c>
      <c r="C1641" s="154">
        <v>12033.45</v>
      </c>
      <c r="D1641" s="132"/>
      <c r="E1641" s="133">
        <f>E1640+C1641-D1641</f>
        <v>20371047.675342061</v>
      </c>
      <c r="F1641" s="101"/>
      <c r="G1641" s="165"/>
      <c r="H1641" s="166"/>
      <c r="I1641" s="135"/>
      <c r="J1641" s="144"/>
      <c r="K1641" s="136"/>
      <c r="L1641" s="137"/>
      <c r="M1641" s="138"/>
      <c r="N1641" s="139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30">
        <v>44727</v>
      </c>
      <c r="B1642" s="131" t="s">
        <v>214</v>
      </c>
      <c r="C1642" s="154">
        <v>12033.45</v>
      </c>
      <c r="D1642" s="132"/>
      <c r="E1642" s="133">
        <f>E1641+C1642-D1642</f>
        <v>20383081.12534206</v>
      </c>
      <c r="F1642" s="101"/>
      <c r="G1642" s="165"/>
      <c r="H1642" s="166"/>
      <c r="I1642" s="135"/>
      <c r="J1642" s="144"/>
      <c r="K1642" s="136"/>
      <c r="L1642" s="137"/>
      <c r="M1642" s="138"/>
      <c r="N1642" s="139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30">
        <v>44727</v>
      </c>
      <c r="B1643" s="131" t="s">
        <v>216</v>
      </c>
      <c r="C1643" s="154">
        <v>6685.25</v>
      </c>
      <c r="D1643" s="132"/>
      <c r="E1643" s="133">
        <f>E1642+C1643-D1643</f>
        <v>20389766.37534206</v>
      </c>
      <c r="F1643" s="101"/>
      <c r="G1643" s="165"/>
      <c r="H1643" s="166"/>
      <c r="I1643" s="135"/>
      <c r="J1643" s="144"/>
      <c r="K1643" s="136"/>
      <c r="L1643" s="137"/>
      <c r="M1643" s="138"/>
      <c r="N1643" s="139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30">
        <v>44727</v>
      </c>
      <c r="B1644" s="131" t="s">
        <v>302</v>
      </c>
      <c r="C1644" s="154">
        <v>26741</v>
      </c>
      <c r="D1644" s="132"/>
      <c r="E1644" s="133">
        <f>E1643+C1644-D1644</f>
        <v>20416507.37534206</v>
      </c>
      <c r="F1644" s="101"/>
      <c r="G1644" s="165"/>
      <c r="H1644" s="166"/>
      <c r="I1644" s="135"/>
      <c r="J1644" s="144"/>
      <c r="K1644" s="136"/>
      <c r="L1644" s="137"/>
      <c r="M1644" s="138"/>
      <c r="N1644" s="139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30">
        <v>44727</v>
      </c>
      <c r="B1645" s="131" t="s">
        <v>432</v>
      </c>
      <c r="C1645" s="154">
        <v>8022.3</v>
      </c>
      <c r="D1645" s="132"/>
      <c r="E1645" s="133">
        <f>E1644+C1645-D1645</f>
        <v>20424529.675342061</v>
      </c>
      <c r="F1645" s="101"/>
      <c r="G1645" s="165"/>
      <c r="H1645" s="166"/>
      <c r="I1645" s="135"/>
      <c r="J1645" s="144"/>
      <c r="K1645" s="136"/>
      <c r="L1645" s="137"/>
      <c r="M1645" s="138"/>
      <c r="N1645" s="139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30"/>
      <c r="B1646" s="131"/>
      <c r="C1646" s="154"/>
      <c r="D1646" s="132"/>
      <c r="E1646" s="133">
        <f>E1645+C1646-D1646</f>
        <v>20424529.675342061</v>
      </c>
      <c r="F1646" s="101"/>
      <c r="G1646" s="165"/>
      <c r="H1646" s="166"/>
      <c r="I1646" s="135"/>
      <c r="J1646" s="144"/>
      <c r="K1646" s="136"/>
      <c r="L1646" s="137"/>
      <c r="M1646" s="138"/>
      <c r="N1646" s="139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30"/>
      <c r="B1647" s="131"/>
      <c r="C1647" s="154"/>
      <c r="D1647" s="132"/>
      <c r="E1647" s="133">
        <f>E1646+C1647-D1647</f>
        <v>20424529.675342061</v>
      </c>
      <c r="F1647" s="101"/>
      <c r="G1647" s="165"/>
      <c r="H1647" s="166"/>
      <c r="I1647" s="135"/>
      <c r="J1647" s="144"/>
      <c r="K1647" s="136"/>
      <c r="L1647" s="137"/>
      <c r="M1647" s="138"/>
      <c r="N1647" s="139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30"/>
      <c r="B1648" s="131"/>
      <c r="C1648" s="154"/>
      <c r="D1648" s="132"/>
      <c r="E1648" s="133">
        <f t="shared" si="28"/>
        <v>20424529.675342061</v>
      </c>
      <c r="F1648" s="101"/>
      <c r="G1648" s="165"/>
      <c r="H1648" s="166"/>
      <c r="I1648" s="135"/>
      <c r="J1648" s="144"/>
      <c r="K1648" s="136"/>
      <c r="L1648" s="137"/>
      <c r="M1648" s="138"/>
      <c r="N1648" s="139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30"/>
      <c r="B1649" s="131"/>
      <c r="C1649" s="154"/>
      <c r="D1649" s="132"/>
      <c r="E1649" s="133">
        <f t="shared" si="28"/>
        <v>20424529.675342061</v>
      </c>
      <c r="F1649" s="101"/>
      <c r="G1649" s="165"/>
      <c r="H1649" s="166"/>
      <c r="I1649" s="135"/>
      <c r="J1649" s="144"/>
      <c r="K1649" s="136"/>
      <c r="L1649" s="137"/>
      <c r="M1649" s="138"/>
      <c r="N1649" s="13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30"/>
      <c r="B1650" s="131"/>
      <c r="C1650" s="154"/>
      <c r="D1650" s="132"/>
      <c r="E1650" s="133">
        <f t="shared" si="28"/>
        <v>20424529.675342061</v>
      </c>
      <c r="F1650" s="101"/>
      <c r="G1650" s="165"/>
      <c r="H1650" s="166"/>
      <c r="I1650" s="135"/>
      <c r="J1650" s="144"/>
      <c r="K1650" s="136"/>
      <c r="L1650" s="137"/>
      <c r="M1650" s="138"/>
      <c r="N1650" s="139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30"/>
      <c r="B1651" s="131"/>
      <c r="C1651" s="154"/>
      <c r="D1651" s="132"/>
      <c r="E1651" s="133">
        <f t="shared" si="28"/>
        <v>20424529.675342061</v>
      </c>
      <c r="F1651" s="101"/>
      <c r="G1651" s="165"/>
      <c r="H1651" s="166"/>
      <c r="I1651" s="135"/>
      <c r="J1651" s="144"/>
      <c r="K1651" s="136"/>
      <c r="L1651" s="137"/>
      <c r="M1651" s="138"/>
      <c r="N1651" s="139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30"/>
      <c r="B1652" s="131"/>
      <c r="C1652" s="154"/>
      <c r="D1652" s="132"/>
      <c r="E1652" s="133">
        <f t="shared" si="28"/>
        <v>20424529.675342061</v>
      </c>
      <c r="F1652" s="101"/>
      <c r="G1652" s="165"/>
      <c r="H1652" s="166"/>
      <c r="I1652" s="135"/>
      <c r="J1652" s="144"/>
      <c r="K1652" s="136"/>
      <c r="L1652" s="137"/>
      <c r="M1652" s="138"/>
      <c r="N1652" s="139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30"/>
      <c r="B1653" s="131"/>
      <c r="C1653" s="154"/>
      <c r="D1653" s="132"/>
      <c r="E1653" s="133">
        <f t="shared" si="28"/>
        <v>20424529.675342061</v>
      </c>
      <c r="F1653" s="101"/>
      <c r="G1653" s="165"/>
      <c r="H1653" s="166"/>
      <c r="I1653" s="135"/>
      <c r="J1653" s="144"/>
      <c r="K1653" s="136"/>
      <c r="L1653" s="137"/>
      <c r="M1653" s="138"/>
      <c r="N1653" s="139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30"/>
      <c r="B1654" s="131"/>
      <c r="C1654" s="154"/>
      <c r="D1654" s="132"/>
      <c r="E1654" s="133">
        <f t="shared" si="28"/>
        <v>20424529.675342061</v>
      </c>
      <c r="F1654" s="101"/>
      <c r="G1654" s="165"/>
      <c r="H1654" s="166"/>
      <c r="I1654" s="135"/>
      <c r="J1654" s="144"/>
      <c r="K1654" s="136"/>
      <c r="L1654" s="137"/>
      <c r="M1654" s="138"/>
      <c r="N1654" s="139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30"/>
      <c r="B1655" s="131"/>
      <c r="C1655" s="154"/>
      <c r="D1655" s="132"/>
      <c r="E1655" s="133">
        <f t="shared" si="28"/>
        <v>20424529.675342061</v>
      </c>
      <c r="F1655" s="101"/>
      <c r="G1655" s="165"/>
      <c r="H1655" s="166"/>
      <c r="I1655" s="135"/>
      <c r="J1655" s="144"/>
      <c r="K1655" s="136"/>
      <c r="L1655" s="137"/>
      <c r="M1655" s="138"/>
      <c r="N1655" s="139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30"/>
      <c r="B1656" s="131"/>
      <c r="C1656" s="154"/>
      <c r="D1656" s="132"/>
      <c r="E1656" s="133">
        <f t="shared" si="28"/>
        <v>20424529.675342061</v>
      </c>
      <c r="F1656" s="101"/>
      <c r="G1656" s="165"/>
      <c r="H1656" s="166"/>
      <c r="I1656" s="135"/>
      <c r="J1656" s="144"/>
      <c r="K1656" s="136"/>
      <c r="L1656" s="137"/>
      <c r="M1656" s="138"/>
      <c r="N1656" s="139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C1657" s="167"/>
      <c r="D1657" s="167"/>
      <c r="E1657" s="168"/>
      <c r="F1657" s="101"/>
      <c r="G1657" s="165"/>
      <c r="H1657" s="166"/>
      <c r="I1657" s="135"/>
      <c r="J1657" s="144"/>
      <c r="K1657" s="136"/>
      <c r="L1657" s="137"/>
      <c r="M1657" s="138"/>
      <c r="N1657" s="139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thickBot="1" x14ac:dyDescent="0.3">
      <c r="A1658" s="169"/>
      <c r="B1658" s="170"/>
      <c r="C1658" s="171"/>
      <c r="D1658" s="171"/>
      <c r="E1658" s="172"/>
      <c r="F1658" s="101"/>
      <c r="G1658" s="165"/>
      <c r="H1658" s="166"/>
      <c r="I1658" s="135"/>
      <c r="J1658" s="144"/>
      <c r="K1658" s="136"/>
      <c r="L1658" s="137"/>
      <c r="M1658" s="138"/>
      <c r="N1658" s="139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thickBot="1" x14ac:dyDescent="0.3">
      <c r="A1659" s="169"/>
      <c r="B1659" s="173" t="s">
        <v>332</v>
      </c>
      <c r="C1659" s="171"/>
      <c r="D1659" s="171"/>
      <c r="E1659" s="174">
        <f>SUM(C$2:C1656)-SUM(D$2:D1656)</f>
        <v>20424529.675341919</v>
      </c>
      <c r="F1659" s="101"/>
      <c r="G1659" s="175">
        <f t="shared" ref="G1659:N1659" si="29">SUM(G2:G1658)</f>
        <v>1266443.6199999996</v>
      </c>
      <c r="H1659" s="176">
        <f t="shared" si="29"/>
        <v>0</v>
      </c>
      <c r="I1659" s="177">
        <f t="shared" si="29"/>
        <v>8998369.7599999998</v>
      </c>
      <c r="J1659" s="178">
        <f t="shared" si="29"/>
        <v>0</v>
      </c>
      <c r="K1659" s="179">
        <f t="shared" si="29"/>
        <v>130421</v>
      </c>
      <c r="L1659" s="180">
        <f t="shared" si="29"/>
        <v>0</v>
      </c>
      <c r="M1659" s="181">
        <f t="shared" si="29"/>
        <v>9470306.9999999981</v>
      </c>
      <c r="N1659" s="182">
        <f t="shared" si="29"/>
        <v>0</v>
      </c>
      <c r="O1659"/>
      <c r="P1659"/>
      <c r="Q1659"/>
      <c r="R1659"/>
      <c r="S1659"/>
      <c r="T1659"/>
      <c r="U1659"/>
      <c r="V1659"/>
      <c r="W1659"/>
      <c r="X1659"/>
    </row>
    <row r="1660" spans="1:24" s="25" customFormat="1" thickBot="1" x14ac:dyDescent="0.3">
      <c r="A1660" s="169"/>
      <c r="B1660" s="183"/>
      <c r="C1660" s="171"/>
      <c r="D1660" s="171"/>
      <c r="E1660" s="172"/>
      <c r="F1660" s="101"/>
      <c r="G1660" s="398">
        <f>G1659-H1659</f>
        <v>1266443.6199999996</v>
      </c>
      <c r="H1660" s="399"/>
      <c r="I1660" s="400">
        <f>I1659-J1659</f>
        <v>8998369.7599999998</v>
      </c>
      <c r="J1660" s="401"/>
      <c r="K1660" s="402">
        <f>K1659-L1659</f>
        <v>130421</v>
      </c>
      <c r="L1660" s="403"/>
      <c r="M1660" s="404">
        <f>M1659-N1659</f>
        <v>9470306.9999999981</v>
      </c>
      <c r="N1660" s="405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thickBot="1" x14ac:dyDescent="0.3">
      <c r="A1661" s="169"/>
      <c r="B1661" s="183"/>
      <c r="C1661" s="171"/>
      <c r="D1661" s="171"/>
      <c r="E1661" s="172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ht="23.25" thickBot="1" x14ac:dyDescent="0.3">
      <c r="A1662" s="169"/>
      <c r="B1662" s="184" t="s">
        <v>333</v>
      </c>
      <c r="C1662" s="171"/>
      <c r="D1662" s="171"/>
      <c r="E1662" s="185">
        <f>G2+D518+D521+D579+D627+D642+D872+D885+D889+D936+D1108+D1124+D1156+D1163</f>
        <v>1266443.6199999996</v>
      </c>
      <c r="F1662" s="101"/>
      <c r="G1662" s="55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ht="16.5" thickBot="1" x14ac:dyDescent="0.35">
      <c r="A1663" s="157"/>
      <c r="B1663" s="186"/>
      <c r="C1663" s="187"/>
      <c r="D1663" s="160"/>
      <c r="E1663" s="188">
        <f>-H819</f>
        <v>0</v>
      </c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ht="23.25" thickBot="1" x14ac:dyDescent="0.35">
      <c r="A1664" s="189"/>
      <c r="B1664" s="192" t="s">
        <v>333</v>
      </c>
      <c r="C1664" s="33"/>
      <c r="D1664" s="167"/>
      <c r="E1664" s="193">
        <f>SUM(E1662:E1663)</f>
        <v>1266443.6199999996</v>
      </c>
      <c r="F1664" s="101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ht="15" x14ac:dyDescent="0.25">
      <c r="F1665" s="101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ht="16.5" thickBot="1" x14ac:dyDescent="0.35">
      <c r="A1666" s="189"/>
      <c r="B1666" s="191"/>
      <c r="C1666" s="33"/>
      <c r="D1666" s="167"/>
      <c r="E1666" s="168"/>
      <c r="F1666" s="101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ht="16.5" thickBot="1" x14ac:dyDescent="0.35">
      <c r="A1667" s="189"/>
      <c r="B1667" s="194" t="s">
        <v>334</v>
      </c>
      <c r="C1667" s="167"/>
      <c r="D1667" s="167"/>
      <c r="E1667" s="195">
        <f>I1659</f>
        <v>8998369.7599999998</v>
      </c>
      <c r="F1667" s="101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ht="16.5" thickBot="1" x14ac:dyDescent="0.35">
      <c r="A1668" s="288"/>
      <c r="B1668" s="289"/>
      <c r="C1668" s="148"/>
      <c r="D1668" s="148"/>
      <c r="E1668" s="287"/>
      <c r="F1668" s="101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ht="16.5" thickBot="1" x14ac:dyDescent="0.35">
      <c r="A1669" s="189"/>
      <c r="B1669" s="196"/>
      <c r="C1669" s="167"/>
      <c r="D1669" s="167"/>
      <c r="E1669" s="195">
        <f>SUM(E1667:E1668)</f>
        <v>8998369.7599999998</v>
      </c>
      <c r="F1669" s="101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E1670" s="142"/>
      <c r="F1670" s="101"/>
      <c r="G1670" s="15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ht="16.5" thickBot="1" x14ac:dyDescent="0.35">
      <c r="A1671" s="119"/>
      <c r="B1671" s="197"/>
      <c r="C1671" s="167"/>
      <c r="D1671" s="167"/>
      <c r="E1671" s="142"/>
      <c r="F1671" s="101"/>
      <c r="G1671" s="28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ht="16.5" thickBot="1" x14ac:dyDescent="0.35">
      <c r="A1672" s="119"/>
      <c r="B1672" s="337" t="s">
        <v>335</v>
      </c>
      <c r="C1672" s="167"/>
      <c r="D1672" s="167"/>
      <c r="E1672" s="338">
        <f>K1660</f>
        <v>130421</v>
      </c>
      <c r="F1672" s="101"/>
      <c r="G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ht="16.5" thickBot="1" x14ac:dyDescent="0.35">
      <c r="A1675" s="119"/>
      <c r="B1675" s="197"/>
      <c r="C1675" s="167"/>
      <c r="D1675" s="167"/>
      <c r="E1675" s="168"/>
      <c r="F1675" s="101"/>
      <c r="G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ht="16.5" thickBot="1" x14ac:dyDescent="0.35">
      <c r="A1676" s="119"/>
      <c r="B1676" s="346" t="s">
        <v>465</v>
      </c>
      <c r="C1676" s="167"/>
      <c r="D1676" s="167"/>
      <c r="E1676" s="347">
        <f>M32</f>
        <v>7000000</v>
      </c>
      <c r="F1676" s="101"/>
      <c r="G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343">
        <v>44426</v>
      </c>
      <c r="B1677" s="348" t="s">
        <v>483</v>
      </c>
      <c r="C1677" s="345"/>
      <c r="D1677" s="345"/>
      <c r="E1677" s="349">
        <f>M183</f>
        <v>215178.08</v>
      </c>
      <c r="F1677" s="101"/>
      <c r="G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343">
        <v>44459</v>
      </c>
      <c r="B1678" s="348" t="s">
        <v>483</v>
      </c>
      <c r="C1678" s="345"/>
      <c r="D1678" s="345"/>
      <c r="E1678" s="349">
        <f>M347</f>
        <v>221792.6</v>
      </c>
      <c r="F1678" s="101"/>
      <c r="G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343">
        <v>44494</v>
      </c>
      <c r="B1679" s="348" t="s">
        <v>483</v>
      </c>
      <c r="C1679" s="345"/>
      <c r="D1679" s="345"/>
      <c r="E1679" s="349">
        <f>M522</f>
        <v>242465.62</v>
      </c>
      <c r="F1679" s="101"/>
      <c r="G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343">
        <v>44529</v>
      </c>
      <c r="B1680" s="348" t="s">
        <v>483</v>
      </c>
      <c r="C1680" s="345"/>
      <c r="D1680" s="345"/>
      <c r="E1680" s="349">
        <f>M721</f>
        <v>250370.66</v>
      </c>
      <c r="F1680" s="101"/>
      <c r="G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343">
        <v>44564</v>
      </c>
      <c r="B1681" s="348" t="s">
        <v>483</v>
      </c>
      <c r="C1681" s="345"/>
      <c r="D1681" s="345"/>
      <c r="E1681" s="349">
        <f>M880</f>
        <v>258533.43</v>
      </c>
      <c r="F1681" s="101"/>
      <c r="G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343">
        <v>44599</v>
      </c>
      <c r="B1682" s="348" t="s">
        <v>483</v>
      </c>
      <c r="C1682" s="345"/>
      <c r="D1682" s="345"/>
      <c r="E1682" s="349">
        <f>M1017</f>
        <v>266962.33</v>
      </c>
      <c r="F1682" s="101"/>
      <c r="G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343">
        <v>44634</v>
      </c>
      <c r="B1683" s="348" t="s">
        <v>483</v>
      </c>
      <c r="C1683" s="345"/>
      <c r="D1683" s="345"/>
      <c r="E1683" s="349">
        <f>M1202</f>
        <v>299989.51</v>
      </c>
      <c r="F1683" s="101"/>
      <c r="G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343">
        <v>44669</v>
      </c>
      <c r="B1684" s="348" t="s">
        <v>483</v>
      </c>
      <c r="C1684" s="345"/>
      <c r="D1684" s="345"/>
      <c r="E1684" s="349">
        <f>M1352</f>
        <v>331621.69</v>
      </c>
      <c r="F1684" s="101"/>
      <c r="G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343">
        <v>44704</v>
      </c>
      <c r="B1685" s="348" t="s">
        <v>483</v>
      </c>
      <c r="C1685" s="345"/>
      <c r="D1685" s="345"/>
      <c r="E1685" s="349">
        <f>M1526</f>
        <v>383393.08</v>
      </c>
      <c r="F1685" s="101"/>
      <c r="G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ht="16.5" thickBot="1" x14ac:dyDescent="0.35">
      <c r="A1686" s="343">
        <v>44739</v>
      </c>
      <c r="B1686" s="348" t="s">
        <v>483</v>
      </c>
      <c r="C1686" s="345"/>
      <c r="D1686" s="345"/>
      <c r="E1686" s="349"/>
      <c r="F1686" s="101"/>
      <c r="G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ht="16.5" thickBot="1" x14ac:dyDescent="0.35">
      <c r="A1687" s="119"/>
      <c r="B1687" s="346" t="s">
        <v>466</v>
      </c>
      <c r="C1687" s="167"/>
      <c r="D1687" s="167"/>
      <c r="E1687" s="347">
        <f>SUM(E1676:E1685)</f>
        <v>9470306.9999999981</v>
      </c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6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6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19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67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67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6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7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7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</row>
    <row r="1815" spans="1:24" s="25" customFormat="1" x14ac:dyDescent="0.3">
      <c r="A1815" s="119"/>
      <c r="B1815" s="197"/>
      <c r="C1815" s="167"/>
      <c r="D1815" s="167"/>
      <c r="E1815" s="168"/>
      <c r="F1815" s="101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</row>
    <row r="1816" spans="1:24" s="25" customFormat="1" x14ac:dyDescent="0.3">
      <c r="A1816" s="119"/>
      <c r="B1816" s="197"/>
      <c r="C1816" s="167"/>
      <c r="D1816" s="167"/>
      <c r="E1816" s="168"/>
      <c r="F1816" s="101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 s="25" customFormat="1" x14ac:dyDescent="0.3">
      <c r="A1817" s="119"/>
      <c r="B1817" s="197"/>
      <c r="C1817" s="167"/>
      <c r="D1817" s="167"/>
      <c r="E1817" s="168"/>
      <c r="F1817" s="101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</row>
    <row r="1818" spans="1:24" s="25" customFormat="1" x14ac:dyDescent="0.3">
      <c r="A1818" s="119"/>
      <c r="B1818" s="197"/>
      <c r="C1818" s="167"/>
      <c r="D1818" s="167"/>
      <c r="E1818" s="168"/>
      <c r="F1818" s="101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</row>
    <row r="1819" spans="1:24" s="25" customFormat="1" x14ac:dyDescent="0.3">
      <c r="A1819" s="119"/>
      <c r="B1819" s="197"/>
      <c r="C1819" s="167"/>
      <c r="D1819" s="167"/>
      <c r="E1819" s="168"/>
      <c r="F1819" s="101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 s="25" customFormat="1" x14ac:dyDescent="0.3">
      <c r="A1820" s="119"/>
      <c r="B1820" s="197"/>
      <c r="C1820" s="167"/>
      <c r="D1820" s="167"/>
      <c r="E1820" s="168"/>
      <c r="F1820" s="101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</row>
    <row r="1821" spans="1:24" s="25" customFormat="1" x14ac:dyDescent="0.3">
      <c r="A1821" s="119"/>
      <c r="B1821" s="197"/>
      <c r="C1821" s="167"/>
      <c r="D1821" s="167"/>
      <c r="E1821" s="168"/>
      <c r="F1821" s="10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</row>
    <row r="1822" spans="1:24" s="25" customFormat="1" x14ac:dyDescent="0.3">
      <c r="A1822" s="119"/>
      <c r="B1822" s="197"/>
      <c r="C1822" s="167"/>
      <c r="D1822" s="167"/>
      <c r="E1822" s="168"/>
      <c r="F1822" s="101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 s="25" customFormat="1" x14ac:dyDescent="0.3">
      <c r="A1823" s="119"/>
      <c r="B1823" s="197"/>
      <c r="C1823" s="167"/>
      <c r="D1823" s="167"/>
      <c r="E1823" s="168"/>
      <c r="F1823" s="101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</row>
    <row r="1824" spans="1:24" s="25" customFormat="1" x14ac:dyDescent="0.3">
      <c r="A1824" s="119"/>
      <c r="B1824" s="197"/>
      <c r="C1824" s="167"/>
      <c r="D1824" s="167"/>
      <c r="E1824" s="168"/>
      <c r="F1824" s="101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</row>
    <row r="1825" spans="1:24" s="25" customFormat="1" x14ac:dyDescent="0.3">
      <c r="A1825" s="119"/>
      <c r="B1825" s="197"/>
      <c r="C1825" s="167"/>
      <c r="D1825" s="167"/>
      <c r="E1825" s="168"/>
      <c r="F1825" s="101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 s="25" customFormat="1" x14ac:dyDescent="0.3">
      <c r="A1826" s="119"/>
      <c r="B1826" s="197"/>
      <c r="C1826" s="167"/>
      <c r="D1826" s="167"/>
      <c r="E1826" s="168"/>
      <c r="F1826" s="101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</row>
    <row r="1827" spans="1:24" s="25" customFormat="1" x14ac:dyDescent="0.3">
      <c r="A1827" s="119"/>
      <c r="B1827" s="197"/>
      <c r="C1827" s="167"/>
      <c r="D1827" s="167"/>
      <c r="E1827" s="168"/>
      <c r="F1827" s="101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</row>
    <row r="1828" spans="1:24" s="25" customFormat="1" x14ac:dyDescent="0.3">
      <c r="A1828" s="119"/>
      <c r="B1828" s="197"/>
      <c r="C1828" s="167"/>
      <c r="D1828" s="167"/>
      <c r="E1828" s="168"/>
      <c r="F1828" s="101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 s="25" customFormat="1" x14ac:dyDescent="0.3">
      <c r="A1829" s="119"/>
      <c r="B1829" s="197"/>
      <c r="C1829" s="167"/>
      <c r="D1829" s="167"/>
      <c r="E1829" s="168"/>
      <c r="F1829" s="101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</row>
    <row r="1830" spans="1:24" s="25" customFormat="1" x14ac:dyDescent="0.3">
      <c r="A1830" s="119"/>
      <c r="B1830" s="197"/>
      <c r="C1830" s="167"/>
      <c r="D1830" s="167"/>
      <c r="E1830" s="168"/>
      <c r="F1830" s="101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</row>
    <row r="1831" spans="1:24" s="25" customFormat="1" x14ac:dyDescent="0.3">
      <c r="A1831" s="119"/>
      <c r="B1831" s="197"/>
      <c r="C1831" s="167"/>
      <c r="D1831" s="167"/>
      <c r="E1831" s="168"/>
      <c r="F1831" s="10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 s="25" customFormat="1" x14ac:dyDescent="0.3">
      <c r="A1832" s="119"/>
      <c r="B1832" s="197"/>
      <c r="C1832" s="167"/>
      <c r="D1832" s="167"/>
      <c r="E1832" s="168"/>
      <c r="F1832" s="101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</row>
    <row r="1833" spans="1:24" s="25" customFormat="1" x14ac:dyDescent="0.3">
      <c r="A1833" s="119"/>
      <c r="B1833" s="197"/>
      <c r="C1833" s="167"/>
      <c r="D1833" s="167"/>
      <c r="E1833" s="168"/>
      <c r="F1833" s="101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</row>
    <row r="1834" spans="1:24" s="25" customFormat="1" x14ac:dyDescent="0.3">
      <c r="A1834" s="119"/>
      <c r="B1834" s="197"/>
      <c r="C1834" s="167"/>
      <c r="D1834" s="167"/>
      <c r="E1834" s="168"/>
      <c r="F1834" s="101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 s="25" customFormat="1" x14ac:dyDescent="0.3">
      <c r="A1835" s="119"/>
      <c r="B1835" s="197"/>
      <c r="C1835" s="167"/>
      <c r="D1835" s="167"/>
      <c r="E1835" s="168"/>
      <c r="F1835" s="101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</row>
    <row r="1836" spans="1:24" s="25" customFormat="1" x14ac:dyDescent="0.3">
      <c r="A1836" s="119"/>
      <c r="B1836" s="196"/>
      <c r="C1836" s="167"/>
      <c r="D1836" s="167"/>
      <c r="E1836" s="168"/>
      <c r="F1836" s="101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</row>
    <row r="1837" spans="1:24" s="25" customFormat="1" x14ac:dyDescent="0.3">
      <c r="A1837" s="119"/>
      <c r="B1837" s="197"/>
      <c r="C1837" s="167"/>
      <c r="D1837" s="167"/>
      <c r="E1837" s="168"/>
      <c r="F1837" s="101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 s="25" customFormat="1" x14ac:dyDescent="0.3">
      <c r="A1838" s="119"/>
      <c r="B1838" s="197"/>
      <c r="C1838" s="167"/>
      <c r="D1838" s="167"/>
      <c r="E1838" s="168"/>
      <c r="F1838" s="101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</row>
    <row r="1839" spans="1:24" s="25" customFormat="1" x14ac:dyDescent="0.3">
      <c r="A1839" s="119"/>
      <c r="B1839" s="197"/>
      <c r="C1839" s="167"/>
      <c r="D1839" s="167"/>
      <c r="E1839" s="168"/>
      <c r="F1839" s="101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</row>
    <row r="1840" spans="1:24" s="25" customFormat="1" x14ac:dyDescent="0.3">
      <c r="A1840" s="119"/>
      <c r="B1840" s="197"/>
      <c r="C1840" s="167"/>
      <c r="D1840" s="167"/>
      <c r="E1840" s="168"/>
      <c r="F1840" s="101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 s="25" customFormat="1" x14ac:dyDescent="0.3">
      <c r="A1841" s="119"/>
      <c r="B1841" s="197"/>
      <c r="C1841" s="167"/>
      <c r="D1841" s="167"/>
      <c r="E1841" s="168"/>
      <c r="F1841" s="10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</row>
    <row r="1842" spans="1:24" s="25" customFormat="1" x14ac:dyDescent="0.3">
      <c r="A1842" s="119"/>
      <c r="B1842" s="197"/>
      <c r="C1842" s="167"/>
      <c r="D1842" s="167"/>
      <c r="E1842" s="168"/>
      <c r="F1842" s="101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</row>
    <row r="1843" spans="1:24" s="25" customFormat="1" x14ac:dyDescent="0.3">
      <c r="A1843" s="119"/>
      <c r="B1843" s="197"/>
      <c r="C1843" s="167"/>
      <c r="D1843" s="167"/>
      <c r="E1843" s="168"/>
      <c r="F1843" s="101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 s="25" customFormat="1" x14ac:dyDescent="0.3">
      <c r="A1844" s="119"/>
      <c r="B1844" s="197"/>
      <c r="C1844" s="167"/>
      <c r="D1844" s="167"/>
      <c r="E1844" s="168"/>
      <c r="F1844" s="101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</row>
    <row r="1845" spans="1:24" s="25" customFormat="1" x14ac:dyDescent="0.3">
      <c r="A1845" s="119"/>
      <c r="B1845" s="197"/>
      <c r="C1845" s="167"/>
      <c r="D1845" s="167"/>
      <c r="E1845" s="168"/>
      <c r="F1845" s="101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</row>
    <row r="1846" spans="1:24" s="25" customFormat="1" x14ac:dyDescent="0.3">
      <c r="A1846" s="119"/>
      <c r="B1846" s="197"/>
      <c r="C1846" s="167"/>
      <c r="D1846" s="167"/>
      <c r="E1846" s="168"/>
      <c r="F1846" s="101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 s="25" customFormat="1" x14ac:dyDescent="0.3">
      <c r="A1847" s="119"/>
      <c r="B1847" s="197"/>
      <c r="C1847" s="167"/>
      <c r="D1847" s="198"/>
      <c r="E1847" s="168"/>
      <c r="F1847" s="101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</row>
    <row r="1848" spans="1:24" s="25" customFormat="1" x14ac:dyDescent="0.3">
      <c r="A1848" s="119"/>
      <c r="B1848" s="197"/>
      <c r="C1848" s="167"/>
      <c r="D1848" s="167"/>
      <c r="E1848" s="168"/>
      <c r="F1848" s="101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</row>
    <row r="1849" spans="1:24" s="25" customFormat="1" x14ac:dyDescent="0.3">
      <c r="A1849" s="119"/>
      <c r="B1849" s="197"/>
      <c r="C1849" s="167"/>
      <c r="D1849" s="167"/>
      <c r="E1849" s="168"/>
      <c r="F1849" s="101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 s="25" customFormat="1" x14ac:dyDescent="0.3">
      <c r="A1850" s="119"/>
      <c r="B1850" s="197"/>
      <c r="C1850" s="167"/>
      <c r="D1850" s="167"/>
      <c r="E1850" s="168"/>
      <c r="F1850" s="101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</row>
    <row r="1851" spans="1:24" s="25" customFormat="1" x14ac:dyDescent="0.3">
      <c r="A1851" s="119"/>
      <c r="B1851" s="197"/>
      <c r="C1851" s="167"/>
      <c r="D1851" s="198"/>
      <c r="E1851" s="168"/>
      <c r="F1851" s="10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</row>
    <row r="1852" spans="1:24" s="25" customFormat="1" x14ac:dyDescent="0.3">
      <c r="A1852" s="119"/>
      <c r="B1852" s="197"/>
      <c r="C1852" s="167"/>
      <c r="D1852" s="198"/>
      <c r="E1852" s="168"/>
      <c r="F1852" s="101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 s="25" customFormat="1" x14ac:dyDescent="0.3">
      <c r="A1853" s="119"/>
      <c r="B1853" s="197"/>
      <c r="C1853" s="167"/>
      <c r="D1853" s="198"/>
      <c r="E1853" s="168"/>
      <c r="F1853" s="101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</row>
    <row r="1854" spans="1:24" s="25" customFormat="1" x14ac:dyDescent="0.3">
      <c r="A1854" s="119"/>
      <c r="B1854" s="197"/>
      <c r="C1854" s="167"/>
      <c r="D1854" s="167"/>
      <c r="E1854" s="168"/>
      <c r="F1854" s="101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</row>
    <row r="1855" spans="1:24" s="25" customFormat="1" x14ac:dyDescent="0.3">
      <c r="A1855" s="119"/>
      <c r="B1855" s="197"/>
      <c r="C1855" s="167"/>
      <c r="D1855" s="167"/>
      <c r="E1855" s="168"/>
      <c r="F1855" s="101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 s="25" customFormat="1" x14ac:dyDescent="0.3">
      <c r="A1856" s="119"/>
      <c r="B1856" s="197"/>
      <c r="C1856" s="167"/>
      <c r="D1856" s="167"/>
      <c r="E1856" s="168"/>
      <c r="F1856" s="101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</row>
    <row r="1857" spans="1:24" s="25" customFormat="1" x14ac:dyDescent="0.3">
      <c r="A1857" s="119"/>
      <c r="B1857" s="197"/>
      <c r="C1857" s="167"/>
      <c r="D1857" s="167"/>
      <c r="E1857" s="168"/>
      <c r="F1857" s="101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</row>
    <row r="1858" spans="1:24" s="25" customFormat="1" x14ac:dyDescent="0.3">
      <c r="A1858" s="119"/>
      <c r="B1858" s="197"/>
      <c r="C1858" s="167"/>
      <c r="D1858" s="167"/>
      <c r="E1858" s="168"/>
      <c r="F1858" s="101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 s="25" customFormat="1" x14ac:dyDescent="0.3">
      <c r="A1859" s="119"/>
      <c r="B1859" s="197"/>
      <c r="C1859" s="167"/>
      <c r="D1859" s="167"/>
      <c r="E1859" s="168"/>
      <c r="F1859" s="101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</row>
    <row r="1860" spans="1:24" s="25" customFormat="1" x14ac:dyDescent="0.3">
      <c r="A1860" s="119"/>
      <c r="C1860" s="167"/>
      <c r="D1860" s="167"/>
      <c r="E1860" s="168"/>
      <c r="F1860" s="101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</row>
    <row r="1861" spans="1:24" s="25" customFormat="1" x14ac:dyDescent="0.3">
      <c r="A1861" s="119"/>
      <c r="B1861" s="199"/>
      <c r="C1861" s="167"/>
      <c r="D1861" s="167"/>
      <c r="E1861" s="168"/>
      <c r="F1861" s="10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 s="25" customFormat="1" x14ac:dyDescent="0.3">
      <c r="A1862" s="119"/>
      <c r="B1862" s="197"/>
      <c r="C1862" s="190"/>
      <c r="D1862" s="198"/>
      <c r="E1862" s="168"/>
      <c r="F1862" s="101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</row>
    <row r="1863" spans="1:24" s="25" customFormat="1" x14ac:dyDescent="0.3">
      <c r="A1863" s="119"/>
      <c r="B1863" s="197"/>
      <c r="C1863" s="167"/>
      <c r="D1863" s="190"/>
      <c r="E1863" s="168"/>
      <c r="F1863" s="101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</row>
    <row r="1864" spans="1:24" s="25" customFormat="1" x14ac:dyDescent="0.3">
      <c r="A1864" s="119"/>
      <c r="C1864" s="190"/>
      <c r="D1864" s="198"/>
      <c r="E1864" s="168"/>
      <c r="F1864" s="101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 s="25" customFormat="1" x14ac:dyDescent="0.3">
      <c r="A1865" s="119"/>
      <c r="B1865" s="197"/>
      <c r="C1865" s="167"/>
      <c r="D1865" s="190"/>
      <c r="E1865" s="168"/>
      <c r="F1865" s="101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</row>
    <row r="1866" spans="1:24" s="25" customFormat="1" x14ac:dyDescent="0.3">
      <c r="A1866" s="119"/>
      <c r="B1866" s="197"/>
      <c r="C1866" s="167"/>
      <c r="D1866" s="167"/>
      <c r="E1866" s="168"/>
      <c r="F1866" s="101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</row>
    <row r="1867" spans="1:24" s="25" customFormat="1" x14ac:dyDescent="0.3">
      <c r="A1867" s="119"/>
      <c r="B1867" s="197"/>
      <c r="C1867" s="167"/>
      <c r="D1867" s="167"/>
      <c r="E1867" s="168"/>
      <c r="F1867" s="101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 s="25" customFormat="1" x14ac:dyDescent="0.3">
      <c r="A1868" s="119"/>
      <c r="B1868" s="197"/>
      <c r="C1868" s="167"/>
      <c r="D1868" s="167"/>
      <c r="E1868" s="168"/>
      <c r="F1868" s="101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</row>
    <row r="1869" spans="1:24" s="25" customFormat="1" x14ac:dyDescent="0.3">
      <c r="A1869" s="119"/>
      <c r="B1869" s="197"/>
      <c r="C1869" s="167"/>
      <c r="D1869" s="167"/>
      <c r="E1869" s="168"/>
      <c r="F1869" s="101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</row>
    <row r="1870" spans="1:24" s="25" customFormat="1" x14ac:dyDescent="0.3">
      <c r="A1870" s="119"/>
      <c r="B1870" s="197"/>
      <c r="C1870" s="167"/>
      <c r="D1870" s="167"/>
      <c r="E1870" s="168"/>
      <c r="F1870" s="101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 s="25" customFormat="1" x14ac:dyDescent="0.3">
      <c r="A1871" s="119"/>
      <c r="B1871" s="197"/>
      <c r="C1871" s="167"/>
      <c r="D1871" s="167"/>
      <c r="E1871" s="168"/>
      <c r="F1871" s="10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</row>
    <row r="1872" spans="1:24" s="25" customFormat="1" x14ac:dyDescent="0.3">
      <c r="A1872" s="119"/>
      <c r="B1872" s="197"/>
      <c r="C1872" s="167"/>
      <c r="D1872" s="167"/>
      <c r="E1872" s="168"/>
      <c r="F1872" s="101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</row>
    <row r="1873" spans="1:24" s="25" customFormat="1" x14ac:dyDescent="0.3">
      <c r="A1873" s="119"/>
      <c r="B1873" s="197"/>
      <c r="C1873" s="167"/>
      <c r="D1873" s="167"/>
      <c r="E1873" s="168"/>
      <c r="F1873" s="101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 s="25" customFormat="1" x14ac:dyDescent="0.3">
      <c r="A1874" s="119"/>
      <c r="B1874" s="196"/>
      <c r="C1874" s="167"/>
      <c r="D1874" s="167"/>
      <c r="E1874" s="168"/>
      <c r="F1874" s="101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</row>
    <row r="1875" spans="1:24" s="25" customFormat="1" x14ac:dyDescent="0.3">
      <c r="A1875" s="119"/>
      <c r="B1875" s="197"/>
      <c r="C1875" s="167"/>
      <c r="D1875" s="167"/>
      <c r="E1875" s="168"/>
      <c r="F1875" s="101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</row>
    <row r="1876" spans="1:24" s="25" customFormat="1" x14ac:dyDescent="0.3">
      <c r="A1876" s="119"/>
      <c r="B1876" s="197"/>
      <c r="C1876" s="167"/>
      <c r="D1876" s="167"/>
      <c r="E1876" s="168"/>
      <c r="F1876" s="101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 s="25" customFormat="1" x14ac:dyDescent="0.3">
      <c r="A1877" s="119"/>
      <c r="B1877" s="197"/>
      <c r="C1877" s="167"/>
      <c r="D1877" s="167"/>
      <c r="E1877" s="168"/>
      <c r="F1877" s="101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</row>
    <row r="1878" spans="1:24" s="25" customFormat="1" x14ac:dyDescent="0.3">
      <c r="A1878" s="119"/>
      <c r="B1878" s="197"/>
      <c r="C1878" s="167"/>
      <c r="D1878" s="167"/>
      <c r="E1878" s="168"/>
      <c r="F1878" s="101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</row>
    <row r="1879" spans="1:24" s="25" customFormat="1" x14ac:dyDescent="0.3">
      <c r="A1879" s="119"/>
      <c r="B1879" s="197"/>
      <c r="C1879" s="167"/>
      <c r="D1879" s="167"/>
      <c r="E1879" s="168"/>
      <c r="F1879" s="101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 s="25" customFormat="1" x14ac:dyDescent="0.3">
      <c r="A1880" s="119"/>
      <c r="B1880" s="196"/>
      <c r="C1880" s="167"/>
      <c r="D1880" s="167"/>
      <c r="E1880" s="168"/>
      <c r="F1880" s="101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</row>
    <row r="1881" spans="1:24" s="25" customFormat="1" x14ac:dyDescent="0.3">
      <c r="A1881" s="119"/>
      <c r="B1881" s="197"/>
      <c r="C1881" s="167"/>
      <c r="D1881" s="167"/>
      <c r="E1881" s="168"/>
      <c r="F1881" s="10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</row>
    <row r="1882" spans="1:24" s="25" customFormat="1" x14ac:dyDescent="0.3">
      <c r="A1882" s="119"/>
      <c r="B1882" s="197"/>
      <c r="C1882" s="167"/>
      <c r="D1882" s="167"/>
      <c r="E1882" s="168"/>
      <c r="F1882" s="101"/>
      <c r="G1882"/>
      <c r="H1882"/>
      <c r="I1882"/>
      <c r="J1882"/>
      <c r="K1882"/>
      <c r="L1882"/>
      <c r="M1882"/>
      <c r="N1882"/>
      <c r="O1882"/>
      <c r="P1882"/>
    </row>
    <row r="1883" spans="1:24" s="25" customFormat="1" x14ac:dyDescent="0.3">
      <c r="A1883" s="119"/>
      <c r="B1883" s="197"/>
      <c r="C1883" s="167"/>
      <c r="D1883" s="167"/>
      <c r="E1883" s="168"/>
      <c r="F1883" s="101"/>
      <c r="G1883"/>
      <c r="H1883"/>
      <c r="I1883"/>
      <c r="J1883"/>
      <c r="K1883"/>
      <c r="L1883"/>
      <c r="M1883"/>
      <c r="N1883"/>
      <c r="O1883"/>
      <c r="P1883"/>
    </row>
    <row r="1884" spans="1:24" s="25" customFormat="1" x14ac:dyDescent="0.3">
      <c r="A1884" s="119"/>
      <c r="B1884" s="197"/>
      <c r="C1884" s="167"/>
      <c r="D1884" s="167"/>
      <c r="E1884" s="168"/>
      <c r="F1884" s="155"/>
      <c r="G1884"/>
      <c r="H1884"/>
      <c r="I1884"/>
      <c r="J1884"/>
      <c r="K1884"/>
      <c r="L1884"/>
      <c r="M1884"/>
    </row>
    <row r="1885" spans="1:24" s="25" customFormat="1" x14ac:dyDescent="0.3">
      <c r="A1885" s="119"/>
      <c r="B1885" s="197"/>
      <c r="C1885" s="167"/>
      <c r="D1885" s="167"/>
      <c r="E1885" s="168"/>
      <c r="F1885" s="155"/>
      <c r="G1885"/>
      <c r="H1885"/>
      <c r="I1885"/>
      <c r="J1885"/>
      <c r="K1885"/>
      <c r="L1885"/>
      <c r="M1885"/>
    </row>
    <row r="1886" spans="1:24" s="25" customFormat="1" x14ac:dyDescent="0.3">
      <c r="A1886" s="119"/>
      <c r="B1886" s="197"/>
      <c r="C1886" s="167"/>
      <c r="D1886" s="167"/>
      <c r="E1886" s="168"/>
      <c r="F1886" s="155"/>
      <c r="G1886"/>
      <c r="H1886"/>
      <c r="I1886"/>
      <c r="J1886"/>
      <c r="K1886"/>
      <c r="L1886"/>
      <c r="M1886"/>
    </row>
    <row r="1887" spans="1:24" s="25" customFormat="1" x14ac:dyDescent="0.3">
      <c r="A1887" s="119"/>
      <c r="C1887" s="167"/>
      <c r="D1887" s="167"/>
      <c r="E1887" s="168"/>
      <c r="F1887" s="155"/>
      <c r="G1887"/>
      <c r="H1887"/>
      <c r="I1887"/>
      <c r="J1887"/>
      <c r="K1887"/>
      <c r="L1887"/>
      <c r="M1887"/>
    </row>
    <row r="1888" spans="1:24" s="25" customFormat="1" x14ac:dyDescent="0.3">
      <c r="A1888" s="119"/>
      <c r="B1888" s="197"/>
      <c r="C1888" s="167"/>
      <c r="D1888" s="167"/>
      <c r="E1888" s="168"/>
      <c r="F1888" s="155"/>
      <c r="G1888"/>
      <c r="H1888"/>
      <c r="I1888"/>
      <c r="J1888"/>
      <c r="K1888"/>
      <c r="L1888"/>
      <c r="M1888"/>
    </row>
    <row r="1889" spans="1:13" s="25" customFormat="1" x14ac:dyDescent="0.3">
      <c r="A1889" s="119"/>
      <c r="B1889" s="199"/>
      <c r="C1889" s="167"/>
      <c r="D1889" s="167"/>
      <c r="E1889" s="168"/>
      <c r="F1889" s="155"/>
      <c r="G1889"/>
      <c r="H1889"/>
      <c r="I1889"/>
      <c r="J1889"/>
      <c r="K1889"/>
      <c r="L1889"/>
      <c r="M1889"/>
    </row>
    <row r="1890" spans="1:13" s="25" customFormat="1" x14ac:dyDescent="0.3">
      <c r="A1890" s="119"/>
      <c r="B1890" s="197"/>
      <c r="C1890" s="167"/>
      <c r="D1890" s="167"/>
      <c r="E1890" s="168"/>
      <c r="F1890" s="155"/>
      <c r="G1890"/>
      <c r="H1890"/>
      <c r="I1890"/>
      <c r="J1890"/>
      <c r="K1890"/>
      <c r="L1890"/>
      <c r="M1890"/>
    </row>
    <row r="1891" spans="1:13" s="25" customFormat="1" x14ac:dyDescent="0.3">
      <c r="A1891" s="119"/>
      <c r="B1891" s="197"/>
      <c r="C1891" s="167"/>
      <c r="D1891" s="167"/>
      <c r="E1891" s="168"/>
      <c r="F1891" s="155"/>
      <c r="G1891"/>
      <c r="H1891"/>
      <c r="I1891"/>
      <c r="J1891"/>
      <c r="K1891"/>
      <c r="L1891"/>
      <c r="M1891"/>
    </row>
    <row r="1892" spans="1:13" s="25" customFormat="1" x14ac:dyDescent="0.3">
      <c r="A1892" s="119"/>
      <c r="B1892" s="200"/>
      <c r="C1892" s="167"/>
      <c r="D1892" s="190"/>
      <c r="E1892" s="168"/>
      <c r="F1892" s="155"/>
      <c r="G1892"/>
      <c r="H1892"/>
      <c r="I1892"/>
      <c r="J1892"/>
      <c r="K1892"/>
      <c r="L1892"/>
      <c r="M1892"/>
    </row>
    <row r="1893" spans="1:13" s="25" customFormat="1" x14ac:dyDescent="0.3">
      <c r="A1893" s="119"/>
      <c r="B1893" s="197"/>
      <c r="C1893" s="167"/>
      <c r="D1893" s="190"/>
      <c r="E1893" s="168"/>
      <c r="F1893" s="155"/>
      <c r="G1893"/>
      <c r="H1893"/>
      <c r="I1893"/>
      <c r="J1893"/>
      <c r="K1893"/>
      <c r="L1893"/>
      <c r="M1893"/>
    </row>
    <row r="1894" spans="1:13" s="25" customFormat="1" x14ac:dyDescent="0.3">
      <c r="A1894" s="119"/>
      <c r="B1894" s="197"/>
      <c r="C1894" s="167"/>
      <c r="D1894" s="167"/>
      <c r="E1894" s="168"/>
      <c r="F1894" s="155"/>
      <c r="G1894"/>
      <c r="H1894"/>
      <c r="I1894"/>
      <c r="J1894"/>
      <c r="K1894"/>
      <c r="L1894"/>
      <c r="M1894"/>
    </row>
    <row r="1895" spans="1:13" s="25" customFormat="1" x14ac:dyDescent="0.3">
      <c r="A1895" s="119"/>
      <c r="B1895" s="197"/>
      <c r="C1895" s="167"/>
      <c r="D1895" s="167"/>
      <c r="E1895" s="168"/>
      <c r="F1895" s="155"/>
      <c r="G1895"/>
      <c r="H1895"/>
      <c r="I1895"/>
      <c r="J1895"/>
      <c r="K1895"/>
      <c r="L1895"/>
      <c r="M1895"/>
    </row>
    <row r="1896" spans="1:13" s="25" customFormat="1" x14ac:dyDescent="0.3">
      <c r="A1896" s="119"/>
      <c r="B1896" s="197"/>
      <c r="C1896" s="167"/>
      <c r="D1896" s="167"/>
      <c r="E1896" s="168"/>
      <c r="F1896" s="155"/>
      <c r="G1896"/>
      <c r="H1896"/>
      <c r="I1896"/>
      <c r="J1896"/>
      <c r="K1896"/>
      <c r="L1896"/>
      <c r="M1896"/>
    </row>
    <row r="1897" spans="1:13" s="25" customFormat="1" x14ac:dyDescent="0.3">
      <c r="A1897" s="119"/>
      <c r="B1897" s="197"/>
      <c r="C1897" s="167"/>
      <c r="D1897" s="167"/>
      <c r="E1897" s="168"/>
      <c r="F1897" s="155"/>
      <c r="G1897"/>
      <c r="H1897"/>
      <c r="I1897"/>
      <c r="J1897"/>
      <c r="K1897"/>
      <c r="L1897"/>
      <c r="M1897"/>
    </row>
    <row r="1898" spans="1:13" s="25" customFormat="1" x14ac:dyDescent="0.3">
      <c r="A1898" s="119"/>
      <c r="B1898" s="197"/>
      <c r="C1898" s="167"/>
      <c r="D1898" s="167"/>
      <c r="E1898" s="168"/>
      <c r="F1898" s="155"/>
      <c r="G1898"/>
      <c r="H1898"/>
      <c r="I1898"/>
      <c r="J1898"/>
      <c r="K1898"/>
      <c r="L1898"/>
      <c r="M1898"/>
    </row>
    <row r="1899" spans="1:13" s="25" customFormat="1" x14ac:dyDescent="0.3">
      <c r="A1899" s="119"/>
      <c r="B1899" s="197"/>
      <c r="C1899" s="167"/>
      <c r="D1899" s="167"/>
      <c r="E1899" s="168"/>
      <c r="F1899" s="155"/>
      <c r="G1899"/>
      <c r="H1899"/>
      <c r="I1899"/>
      <c r="J1899"/>
      <c r="K1899"/>
      <c r="L1899"/>
      <c r="M1899"/>
    </row>
    <row r="1900" spans="1:13" s="25" customFormat="1" x14ac:dyDescent="0.3">
      <c r="A1900" s="119"/>
      <c r="B1900" s="197"/>
      <c r="C1900" s="167"/>
      <c r="D1900" s="167"/>
      <c r="E1900" s="168"/>
      <c r="F1900" s="155"/>
      <c r="G1900"/>
      <c r="H1900"/>
      <c r="I1900"/>
      <c r="J1900"/>
      <c r="K1900"/>
      <c r="L1900"/>
      <c r="M1900"/>
    </row>
    <row r="1901" spans="1:13" s="25" customFormat="1" x14ac:dyDescent="0.3">
      <c r="A1901" s="119"/>
      <c r="B1901" s="197"/>
      <c r="C1901" s="167"/>
      <c r="D1901" s="167"/>
      <c r="E1901" s="168"/>
      <c r="F1901" s="155"/>
      <c r="G1901"/>
      <c r="H1901"/>
      <c r="I1901"/>
      <c r="J1901"/>
      <c r="K1901"/>
      <c r="L1901"/>
      <c r="M1901"/>
    </row>
    <row r="1902" spans="1:13" s="25" customFormat="1" x14ac:dyDescent="0.3">
      <c r="A1902" s="119"/>
      <c r="B1902" s="197"/>
      <c r="C1902" s="167"/>
      <c r="D1902" s="167"/>
      <c r="E1902" s="168"/>
      <c r="F1902" s="155"/>
      <c r="G1902"/>
      <c r="H1902"/>
      <c r="I1902"/>
      <c r="J1902"/>
      <c r="K1902"/>
      <c r="L1902"/>
      <c r="M1902"/>
    </row>
    <row r="1903" spans="1:13" s="25" customFormat="1" x14ac:dyDescent="0.3">
      <c r="A1903" s="119"/>
      <c r="B1903" s="197"/>
      <c r="C1903" s="167"/>
      <c r="D1903" s="198"/>
      <c r="E1903" s="168"/>
      <c r="F1903" s="155"/>
      <c r="G1903"/>
      <c r="H1903"/>
      <c r="I1903"/>
      <c r="J1903"/>
      <c r="K1903"/>
      <c r="L1903"/>
      <c r="M1903"/>
    </row>
    <row r="1904" spans="1:13" s="25" customFormat="1" x14ac:dyDescent="0.3">
      <c r="A1904" s="119"/>
      <c r="B1904" s="197"/>
      <c r="C1904" s="167"/>
      <c r="D1904" s="198"/>
      <c r="E1904" s="168"/>
      <c r="F1904" s="155"/>
      <c r="G1904"/>
      <c r="H1904"/>
      <c r="I1904"/>
      <c r="J1904"/>
      <c r="K1904"/>
      <c r="L1904"/>
      <c r="M1904"/>
    </row>
    <row r="1905" spans="1:13" s="25" customFormat="1" x14ac:dyDescent="0.3">
      <c r="A1905" s="119"/>
      <c r="B1905" s="197"/>
      <c r="C1905" s="167"/>
      <c r="D1905" s="167"/>
      <c r="E1905" s="168"/>
      <c r="F1905" s="155"/>
      <c r="G1905"/>
      <c r="H1905"/>
      <c r="I1905"/>
      <c r="J1905"/>
      <c r="K1905"/>
      <c r="L1905"/>
      <c r="M1905"/>
    </row>
    <row r="1906" spans="1:13" s="25" customFormat="1" x14ac:dyDescent="0.3">
      <c r="A1906" s="119"/>
      <c r="B1906" s="197"/>
      <c r="C1906" s="167"/>
      <c r="D1906" s="201"/>
      <c r="E1906" s="168"/>
      <c r="F1906" s="155"/>
      <c r="G1906"/>
      <c r="H1906"/>
      <c r="I1906"/>
      <c r="J1906"/>
      <c r="K1906"/>
      <c r="L1906"/>
      <c r="M1906"/>
    </row>
    <row r="1907" spans="1:13" s="25" customFormat="1" x14ac:dyDescent="0.3">
      <c r="A1907" s="119"/>
      <c r="B1907" s="197"/>
      <c r="C1907" s="167"/>
      <c r="D1907" s="190"/>
      <c r="E1907" s="168"/>
      <c r="F1907" s="155"/>
      <c r="G1907"/>
      <c r="H1907"/>
      <c r="I1907"/>
      <c r="J1907"/>
      <c r="K1907"/>
      <c r="L1907"/>
      <c r="M1907"/>
    </row>
    <row r="1908" spans="1:13" s="25" customFormat="1" x14ac:dyDescent="0.3">
      <c r="A1908" s="119"/>
      <c r="B1908" s="197"/>
      <c r="C1908" s="167"/>
      <c r="D1908" s="190"/>
      <c r="E1908" s="168"/>
      <c r="F1908" s="155"/>
      <c r="G1908"/>
      <c r="H1908"/>
      <c r="I1908"/>
      <c r="J1908"/>
      <c r="K1908"/>
      <c r="L1908"/>
      <c r="M1908"/>
    </row>
    <row r="1909" spans="1:13" s="25" customFormat="1" x14ac:dyDescent="0.3">
      <c r="A1909" s="119"/>
      <c r="B1909" s="197"/>
      <c r="C1909" s="167"/>
      <c r="D1909" s="190"/>
      <c r="E1909" s="168"/>
      <c r="F1909" s="155"/>
      <c r="G1909"/>
      <c r="H1909"/>
      <c r="I1909"/>
      <c r="J1909"/>
      <c r="K1909"/>
      <c r="L1909"/>
      <c r="M1909"/>
    </row>
    <row r="1910" spans="1:13" s="25" customFormat="1" x14ac:dyDescent="0.3">
      <c r="A1910" s="119"/>
      <c r="B1910" s="197"/>
      <c r="C1910" s="167"/>
      <c r="D1910" s="198"/>
      <c r="E1910" s="168"/>
      <c r="F1910" s="155"/>
      <c r="G1910"/>
      <c r="H1910"/>
      <c r="I1910"/>
      <c r="J1910"/>
      <c r="K1910"/>
      <c r="L1910"/>
      <c r="M1910"/>
    </row>
    <row r="1911" spans="1:13" s="25" customFormat="1" x14ac:dyDescent="0.3">
      <c r="A1911" s="119"/>
      <c r="B1911" s="197"/>
      <c r="C1911" s="167"/>
      <c r="D1911" s="198"/>
      <c r="E1911" s="168"/>
      <c r="F1911" s="155"/>
      <c r="G1911"/>
      <c r="H1911"/>
      <c r="I1911"/>
      <c r="J1911"/>
      <c r="K1911"/>
      <c r="L1911"/>
      <c r="M1911"/>
    </row>
    <row r="1912" spans="1:13" s="25" customFormat="1" x14ac:dyDescent="0.3">
      <c r="A1912" s="119"/>
      <c r="B1912" s="197"/>
      <c r="C1912" s="167"/>
      <c r="D1912" s="167"/>
      <c r="E1912" s="168"/>
      <c r="F1912" s="155"/>
      <c r="G1912"/>
      <c r="H1912"/>
      <c r="I1912"/>
      <c r="J1912"/>
      <c r="K1912"/>
      <c r="L1912"/>
      <c r="M1912"/>
    </row>
    <row r="1913" spans="1:13" s="25" customFormat="1" x14ac:dyDescent="0.3">
      <c r="A1913" s="119"/>
      <c r="B1913" s="197"/>
      <c r="C1913" s="167"/>
      <c r="D1913" s="201"/>
      <c r="E1913" s="168"/>
      <c r="F1913" s="155"/>
      <c r="G1913"/>
      <c r="H1913"/>
      <c r="I1913"/>
      <c r="J1913"/>
      <c r="K1913"/>
      <c r="L1913"/>
      <c r="M1913"/>
    </row>
    <row r="1914" spans="1:13" s="25" customFormat="1" x14ac:dyDescent="0.3">
      <c r="A1914" s="119"/>
      <c r="B1914" s="197"/>
      <c r="C1914" s="167"/>
      <c r="D1914" s="190"/>
      <c r="E1914" s="168"/>
      <c r="F1914" s="155"/>
      <c r="G1914"/>
      <c r="H1914"/>
      <c r="I1914"/>
      <c r="J1914"/>
      <c r="K1914"/>
      <c r="L1914"/>
      <c r="M1914"/>
    </row>
    <row r="1915" spans="1:13" s="25" customFormat="1" x14ac:dyDescent="0.3">
      <c r="A1915" s="119"/>
      <c r="B1915" s="197"/>
      <c r="C1915" s="167"/>
      <c r="D1915" s="167"/>
      <c r="E1915" s="168"/>
      <c r="F1915" s="155"/>
      <c r="G1915"/>
      <c r="H1915"/>
      <c r="I1915"/>
      <c r="J1915"/>
      <c r="K1915"/>
      <c r="L1915"/>
      <c r="M1915"/>
    </row>
    <row r="1916" spans="1:13" s="25" customFormat="1" x14ac:dyDescent="0.3">
      <c r="A1916" s="119"/>
      <c r="B1916" s="197"/>
      <c r="C1916" s="167"/>
      <c r="D1916" s="190"/>
      <c r="E1916" s="168"/>
      <c r="F1916" s="155"/>
      <c r="G1916"/>
      <c r="H1916"/>
      <c r="I1916"/>
      <c r="J1916"/>
      <c r="K1916"/>
      <c r="L1916"/>
      <c r="M1916"/>
    </row>
    <row r="1917" spans="1:13" s="25" customFormat="1" x14ac:dyDescent="0.3">
      <c r="A1917" s="119"/>
      <c r="B1917" s="197"/>
      <c r="C1917" s="167"/>
      <c r="D1917" s="167"/>
      <c r="E1917" s="168"/>
      <c r="F1917" s="155"/>
      <c r="G1917"/>
      <c r="H1917"/>
      <c r="I1917"/>
      <c r="J1917"/>
      <c r="K1917"/>
      <c r="L1917"/>
      <c r="M1917"/>
    </row>
    <row r="1918" spans="1:13" s="25" customFormat="1" x14ac:dyDescent="0.3">
      <c r="A1918" s="119"/>
      <c r="B1918" s="202"/>
      <c r="C1918" s="167"/>
      <c r="D1918" s="167"/>
      <c r="E1918" s="168"/>
      <c r="F1918" s="155"/>
      <c r="G1918"/>
      <c r="H1918"/>
      <c r="I1918"/>
      <c r="J1918"/>
      <c r="K1918"/>
      <c r="L1918"/>
      <c r="M1918"/>
    </row>
    <row r="1919" spans="1:13" s="25" customFormat="1" x14ac:dyDescent="0.3">
      <c r="A1919" s="119"/>
      <c r="B1919" s="197"/>
      <c r="C1919" s="167"/>
      <c r="D1919" s="167"/>
      <c r="E1919" s="168"/>
      <c r="F1919" s="155"/>
      <c r="G1919"/>
      <c r="H1919"/>
      <c r="I1919"/>
      <c r="J1919"/>
      <c r="K1919"/>
      <c r="L1919"/>
      <c r="M1919"/>
    </row>
    <row r="1920" spans="1:13" s="25" customFormat="1" x14ac:dyDescent="0.3">
      <c r="A1920" s="119"/>
      <c r="B1920" s="197"/>
      <c r="C1920" s="167"/>
      <c r="D1920" s="190"/>
      <c r="E1920" s="168"/>
      <c r="F1920" s="155"/>
      <c r="G1920"/>
      <c r="H1920"/>
      <c r="I1920"/>
      <c r="J1920"/>
      <c r="K1920"/>
      <c r="L1920"/>
      <c r="M1920"/>
    </row>
    <row r="1921" spans="1:13" s="25" customFormat="1" x14ac:dyDescent="0.3">
      <c r="A1921" s="119"/>
      <c r="B1921" s="197"/>
      <c r="C1921" s="167"/>
      <c r="D1921" s="190"/>
      <c r="E1921" s="168"/>
      <c r="F1921" s="155"/>
      <c r="G1921"/>
      <c r="H1921"/>
      <c r="I1921"/>
      <c r="J1921"/>
      <c r="K1921"/>
      <c r="L1921"/>
      <c r="M1921"/>
    </row>
    <row r="1922" spans="1:13" s="25" customFormat="1" x14ac:dyDescent="0.3">
      <c r="A1922" s="119"/>
      <c r="B1922" s="197"/>
      <c r="C1922" s="167"/>
      <c r="D1922" s="190"/>
      <c r="E1922" s="168"/>
      <c r="F1922" s="155"/>
      <c r="G1922"/>
      <c r="H1922"/>
      <c r="I1922"/>
      <c r="J1922"/>
      <c r="K1922"/>
      <c r="L1922"/>
      <c r="M1922"/>
    </row>
    <row r="1923" spans="1:13" s="25" customFormat="1" x14ac:dyDescent="0.3">
      <c r="A1923" s="119"/>
      <c r="B1923" s="197"/>
      <c r="C1923" s="167"/>
      <c r="D1923" s="190"/>
      <c r="E1923" s="168"/>
      <c r="F1923" s="155"/>
      <c r="G1923"/>
      <c r="H1923"/>
      <c r="I1923"/>
      <c r="J1923"/>
      <c r="K1923"/>
      <c r="L1923"/>
      <c r="M1923"/>
    </row>
    <row r="1924" spans="1:13" s="25" customFormat="1" x14ac:dyDescent="0.3">
      <c r="A1924" s="119"/>
      <c r="B1924" s="197"/>
      <c r="C1924" s="167"/>
      <c r="D1924" s="167"/>
      <c r="E1924" s="168"/>
      <c r="F1924" s="155"/>
      <c r="G1924"/>
      <c r="H1924"/>
      <c r="I1924"/>
      <c r="J1924"/>
      <c r="K1924"/>
      <c r="L1924"/>
      <c r="M1924"/>
    </row>
    <row r="1925" spans="1:13" s="25" customFormat="1" x14ac:dyDescent="0.3">
      <c r="A1925" s="119"/>
      <c r="B1925" s="196"/>
      <c r="C1925" s="167"/>
      <c r="D1925" s="167"/>
      <c r="E1925" s="168"/>
      <c r="F1925" s="155"/>
      <c r="G1925"/>
      <c r="H1925"/>
      <c r="I1925"/>
      <c r="J1925"/>
      <c r="K1925"/>
      <c r="L1925"/>
      <c r="M1925"/>
    </row>
    <row r="1926" spans="1:13" s="25" customFormat="1" x14ac:dyDescent="0.3">
      <c r="A1926" s="119"/>
      <c r="B1926" s="202"/>
      <c r="C1926" s="167"/>
      <c r="D1926" s="167"/>
      <c r="E1926" s="168"/>
      <c r="F1926" s="155"/>
      <c r="G1926"/>
      <c r="H1926"/>
      <c r="I1926"/>
      <c r="J1926"/>
      <c r="K1926"/>
      <c r="L1926"/>
      <c r="M1926"/>
    </row>
    <row r="1927" spans="1:13" s="25" customFormat="1" x14ac:dyDescent="0.3">
      <c r="A1927" s="119"/>
      <c r="B1927" s="202"/>
      <c r="C1927" s="167"/>
      <c r="D1927" s="167"/>
      <c r="E1927" s="168"/>
      <c r="F1927" s="155"/>
      <c r="G1927"/>
      <c r="H1927"/>
      <c r="I1927"/>
      <c r="J1927"/>
      <c r="K1927"/>
      <c r="L1927"/>
      <c r="M1927"/>
    </row>
    <row r="1928" spans="1:13" s="25" customFormat="1" x14ac:dyDescent="0.3">
      <c r="A1928" s="119"/>
      <c r="B1928" s="197"/>
      <c r="C1928" s="167"/>
      <c r="D1928" s="198"/>
      <c r="E1928" s="168"/>
      <c r="F1928" s="155"/>
      <c r="G1928"/>
      <c r="H1928"/>
      <c r="I1928"/>
      <c r="J1928"/>
      <c r="K1928"/>
      <c r="L1928"/>
      <c r="M1928"/>
    </row>
    <row r="1929" spans="1:13" s="25" customFormat="1" x14ac:dyDescent="0.3">
      <c r="A1929" s="119"/>
      <c r="B1929" s="197"/>
      <c r="C1929" s="167"/>
      <c r="D1929" s="167"/>
      <c r="E1929" s="168"/>
      <c r="F1929" s="155"/>
      <c r="G1929"/>
      <c r="H1929"/>
      <c r="I1929"/>
      <c r="J1929"/>
      <c r="K1929"/>
      <c r="L1929"/>
      <c r="M1929"/>
    </row>
    <row r="1930" spans="1:13" s="25" customFormat="1" x14ac:dyDescent="0.3">
      <c r="A1930" s="119"/>
      <c r="B1930" s="197"/>
      <c r="C1930" s="167"/>
      <c r="D1930" s="167"/>
      <c r="E1930" s="168"/>
      <c r="F1930" s="155"/>
      <c r="G1930"/>
      <c r="H1930"/>
      <c r="I1930"/>
      <c r="J1930"/>
      <c r="K1930"/>
      <c r="L1930"/>
      <c r="M1930"/>
    </row>
    <row r="1931" spans="1:13" s="25" customFormat="1" x14ac:dyDescent="0.3">
      <c r="A1931" s="119"/>
      <c r="B1931" s="197"/>
      <c r="C1931" s="167"/>
      <c r="D1931" s="190"/>
      <c r="E1931" s="168"/>
      <c r="F1931" s="155"/>
      <c r="G1931"/>
      <c r="H1931"/>
      <c r="I1931"/>
      <c r="J1931"/>
      <c r="K1931"/>
      <c r="L1931"/>
      <c r="M1931"/>
    </row>
    <row r="1932" spans="1:13" s="25" customFormat="1" x14ac:dyDescent="0.3">
      <c r="A1932" s="119"/>
      <c r="B1932" s="197"/>
      <c r="C1932" s="167"/>
      <c r="D1932" s="190"/>
      <c r="E1932" s="168"/>
      <c r="F1932" s="155"/>
      <c r="G1932"/>
      <c r="H1932"/>
      <c r="I1932"/>
      <c r="J1932"/>
      <c r="K1932"/>
      <c r="L1932"/>
      <c r="M1932"/>
    </row>
    <row r="1933" spans="1:13" s="25" customFormat="1" x14ac:dyDescent="0.3">
      <c r="A1933" s="119"/>
      <c r="B1933" s="197"/>
      <c r="C1933" s="167"/>
      <c r="D1933" s="190"/>
      <c r="E1933" s="168"/>
      <c r="F1933" s="155"/>
      <c r="G1933"/>
      <c r="H1933"/>
      <c r="I1933"/>
      <c r="J1933"/>
      <c r="K1933"/>
      <c r="L1933"/>
      <c r="M1933"/>
    </row>
    <row r="1934" spans="1:13" s="25" customFormat="1" x14ac:dyDescent="0.3">
      <c r="A1934" s="119"/>
      <c r="B1934" s="197"/>
      <c r="C1934" s="167"/>
      <c r="D1934" s="190"/>
      <c r="E1934" s="168"/>
      <c r="F1934" s="155"/>
      <c r="G1934"/>
      <c r="H1934"/>
      <c r="I1934"/>
      <c r="J1934"/>
      <c r="K1934"/>
      <c r="L1934"/>
      <c r="M1934"/>
    </row>
    <row r="1935" spans="1:13" s="25" customFormat="1" x14ac:dyDescent="0.3">
      <c r="A1935" s="119"/>
      <c r="B1935" s="202"/>
      <c r="C1935" s="167"/>
      <c r="D1935" s="167"/>
      <c r="E1935" s="168"/>
      <c r="F1935" s="155"/>
      <c r="G1935"/>
      <c r="H1935"/>
      <c r="I1935"/>
      <c r="J1935"/>
      <c r="K1935"/>
      <c r="L1935"/>
      <c r="M1935"/>
    </row>
    <row r="1936" spans="1:13" s="25" customFormat="1" x14ac:dyDescent="0.3">
      <c r="A1936" s="119"/>
      <c r="B1936" s="197"/>
      <c r="C1936" s="167"/>
      <c r="D1936" s="190"/>
      <c r="E1936" s="168"/>
      <c r="F1936" s="155"/>
      <c r="G1936"/>
      <c r="H1936"/>
      <c r="I1936"/>
      <c r="J1936"/>
      <c r="K1936"/>
      <c r="L1936"/>
      <c r="M1936"/>
    </row>
    <row r="1937" spans="1:13" s="25" customFormat="1" x14ac:dyDescent="0.3">
      <c r="A1937" s="119"/>
      <c r="B1937" s="197"/>
      <c r="C1937" s="167"/>
      <c r="D1937" s="190"/>
      <c r="E1937" s="168"/>
      <c r="F1937" s="155"/>
      <c r="G1937"/>
      <c r="H1937"/>
      <c r="I1937"/>
      <c r="J1937"/>
      <c r="K1937"/>
      <c r="L1937"/>
      <c r="M1937"/>
    </row>
    <row r="1938" spans="1:13" s="25" customFormat="1" x14ac:dyDescent="0.3">
      <c r="A1938" s="119"/>
      <c r="B1938" s="202"/>
      <c r="C1938" s="167"/>
      <c r="D1938" s="167"/>
      <c r="E1938" s="168"/>
      <c r="F1938" s="155"/>
      <c r="G1938"/>
      <c r="H1938"/>
      <c r="I1938"/>
      <c r="J1938"/>
      <c r="K1938"/>
      <c r="L1938"/>
      <c r="M1938"/>
    </row>
    <row r="1939" spans="1:13" s="25" customFormat="1" x14ac:dyDescent="0.3">
      <c r="A1939" s="119"/>
      <c r="B1939" s="197"/>
      <c r="C1939" s="167"/>
      <c r="D1939" s="198"/>
      <c r="E1939" s="168"/>
      <c r="F1939" s="155"/>
      <c r="G1939"/>
      <c r="H1939"/>
      <c r="I1939"/>
      <c r="J1939"/>
      <c r="K1939"/>
      <c r="L1939"/>
      <c r="M1939"/>
    </row>
    <row r="1940" spans="1:13" s="25" customFormat="1" x14ac:dyDescent="0.3">
      <c r="A1940" s="119"/>
      <c r="B1940" s="197"/>
      <c r="C1940" s="167"/>
      <c r="D1940" s="190"/>
      <c r="E1940" s="168"/>
      <c r="F1940" s="155"/>
      <c r="G1940"/>
      <c r="H1940"/>
      <c r="I1940"/>
      <c r="J1940"/>
      <c r="K1940"/>
      <c r="L1940"/>
      <c r="M1940"/>
    </row>
    <row r="1941" spans="1:13" s="25" customFormat="1" x14ac:dyDescent="0.3">
      <c r="A1941" s="119"/>
      <c r="B1941" s="197"/>
      <c r="C1941" s="167"/>
      <c r="D1941" s="167"/>
      <c r="E1941" s="168"/>
      <c r="F1941" s="155"/>
      <c r="G1941"/>
      <c r="H1941"/>
      <c r="I1941"/>
      <c r="J1941"/>
      <c r="K1941"/>
      <c r="L1941"/>
      <c r="M1941"/>
    </row>
    <row r="1942" spans="1:13" s="25" customFormat="1" x14ac:dyDescent="0.3">
      <c r="A1942" s="119"/>
      <c r="B1942" s="202"/>
      <c r="C1942" s="167"/>
      <c r="D1942" s="167"/>
      <c r="E1942" s="168"/>
      <c r="F1942" s="155"/>
      <c r="G1942"/>
      <c r="H1942"/>
      <c r="I1942"/>
      <c r="J1942"/>
      <c r="K1942"/>
      <c r="L1942"/>
      <c r="M1942"/>
    </row>
    <row r="1943" spans="1:13" s="25" customFormat="1" x14ac:dyDescent="0.3">
      <c r="A1943" s="119"/>
      <c r="B1943" s="197"/>
      <c r="C1943" s="167"/>
      <c r="D1943" s="190"/>
      <c r="E1943" s="168"/>
      <c r="F1943" s="155"/>
      <c r="G1943"/>
      <c r="H1943"/>
      <c r="I1943"/>
      <c r="J1943"/>
      <c r="K1943"/>
      <c r="L1943"/>
      <c r="M1943"/>
    </row>
    <row r="1944" spans="1:13" s="197" customFormat="1" x14ac:dyDescent="0.3">
      <c r="A1944" s="119"/>
      <c r="C1944" s="167"/>
      <c r="D1944" s="190"/>
      <c r="E1944" s="168"/>
      <c r="F1944" s="203"/>
      <c r="G1944"/>
      <c r="H1944"/>
      <c r="I1944"/>
      <c r="J1944"/>
      <c r="K1944"/>
      <c r="L1944"/>
      <c r="M1944"/>
    </row>
    <row r="1945" spans="1:13" s="197" customFormat="1" x14ac:dyDescent="0.3">
      <c r="A1945" s="119"/>
      <c r="C1945" s="167"/>
      <c r="D1945" s="167"/>
      <c r="E1945" s="168"/>
      <c r="F1945" s="203"/>
      <c r="G1945"/>
      <c r="H1945"/>
      <c r="I1945"/>
      <c r="J1945"/>
      <c r="K1945"/>
      <c r="L1945"/>
      <c r="M1945"/>
    </row>
    <row r="1946" spans="1:13" s="197" customFormat="1" x14ac:dyDescent="0.3">
      <c r="A1946" s="119"/>
      <c r="C1946" s="167"/>
      <c r="D1946" s="167"/>
      <c r="E1946" s="168"/>
      <c r="F1946" s="203"/>
      <c r="G1946"/>
      <c r="H1946"/>
      <c r="I1946"/>
      <c r="J1946"/>
      <c r="K1946"/>
      <c r="L1946"/>
      <c r="M1946"/>
    </row>
    <row r="1947" spans="1:13" s="197" customFormat="1" x14ac:dyDescent="0.3">
      <c r="A1947" s="119"/>
      <c r="C1947" s="167"/>
      <c r="D1947" s="190"/>
      <c r="E1947" s="168"/>
      <c r="F1947" s="203"/>
      <c r="G1947"/>
      <c r="H1947"/>
      <c r="I1947"/>
      <c r="J1947"/>
      <c r="K1947"/>
      <c r="L1947"/>
      <c r="M1947"/>
    </row>
    <row r="1948" spans="1:13" s="197" customFormat="1" x14ac:dyDescent="0.3">
      <c r="A1948" s="119"/>
      <c r="C1948" s="167"/>
      <c r="D1948" s="190"/>
      <c r="E1948" s="168"/>
      <c r="F1948" s="203"/>
      <c r="G1948"/>
      <c r="H1948"/>
      <c r="I1948"/>
      <c r="J1948"/>
      <c r="K1948"/>
      <c r="L1948"/>
      <c r="M1948"/>
    </row>
    <row r="1949" spans="1:13" s="197" customFormat="1" x14ac:dyDescent="0.3">
      <c r="A1949" s="119"/>
      <c r="C1949" s="167"/>
      <c r="D1949" s="198"/>
      <c r="E1949" s="168"/>
      <c r="F1949" s="203"/>
      <c r="G1949"/>
      <c r="H1949"/>
      <c r="I1949"/>
      <c r="J1949"/>
      <c r="K1949"/>
      <c r="L1949"/>
      <c r="M1949"/>
    </row>
    <row r="1950" spans="1:13" s="197" customFormat="1" x14ac:dyDescent="0.3">
      <c r="A1950" s="119"/>
      <c r="C1950" s="167"/>
      <c r="D1950" s="167"/>
      <c r="E1950" s="168"/>
      <c r="F1950" s="203"/>
      <c r="G1950"/>
      <c r="H1950"/>
      <c r="I1950"/>
      <c r="J1950"/>
      <c r="K1950"/>
      <c r="L1950"/>
      <c r="M1950"/>
    </row>
    <row r="1951" spans="1:13" s="197" customFormat="1" x14ac:dyDescent="0.3">
      <c r="A1951" s="119"/>
      <c r="C1951" s="167"/>
      <c r="D1951" s="167"/>
      <c r="E1951" s="168"/>
      <c r="F1951" s="203"/>
      <c r="G1951"/>
      <c r="H1951"/>
      <c r="I1951"/>
      <c r="J1951"/>
      <c r="K1951"/>
      <c r="L1951"/>
      <c r="M1951"/>
    </row>
    <row r="1952" spans="1:13" s="197" customFormat="1" x14ac:dyDescent="0.3">
      <c r="A1952" s="119"/>
      <c r="C1952" s="167"/>
      <c r="D1952" s="167"/>
      <c r="E1952" s="168"/>
      <c r="F1952" s="203"/>
      <c r="G1952"/>
      <c r="H1952"/>
      <c r="I1952"/>
      <c r="J1952"/>
      <c r="K1952"/>
      <c r="L1952"/>
      <c r="M1952"/>
    </row>
    <row r="1953" spans="1:13" s="197" customFormat="1" x14ac:dyDescent="0.3">
      <c r="A1953" s="119"/>
      <c r="C1953" s="167"/>
      <c r="D1953" s="167"/>
      <c r="E1953" s="168"/>
      <c r="F1953" s="203"/>
      <c r="G1953"/>
      <c r="H1953"/>
      <c r="I1953"/>
      <c r="J1953"/>
      <c r="K1953"/>
      <c r="L1953"/>
      <c r="M1953"/>
    </row>
    <row r="1954" spans="1:13" s="197" customFormat="1" x14ac:dyDescent="0.3">
      <c r="A1954" s="119"/>
      <c r="C1954" s="167"/>
      <c r="D1954" s="167"/>
      <c r="E1954" s="168"/>
      <c r="F1954" s="203"/>
      <c r="G1954"/>
      <c r="H1954"/>
      <c r="I1954"/>
      <c r="J1954"/>
      <c r="K1954"/>
      <c r="L1954"/>
      <c r="M1954"/>
    </row>
    <row r="1955" spans="1:13" s="197" customFormat="1" x14ac:dyDescent="0.3">
      <c r="A1955" s="119"/>
      <c r="C1955" s="167"/>
      <c r="D1955" s="167"/>
      <c r="E1955" s="168"/>
      <c r="F1955" s="203"/>
      <c r="G1955"/>
      <c r="H1955"/>
      <c r="I1955"/>
      <c r="J1955"/>
      <c r="K1955"/>
      <c r="L1955"/>
      <c r="M1955"/>
    </row>
    <row r="1956" spans="1:13" s="197" customFormat="1" x14ac:dyDescent="0.3">
      <c r="A1956" s="119"/>
      <c r="C1956" s="167"/>
      <c r="D1956" s="167"/>
      <c r="E1956" s="168"/>
      <c r="F1956" s="203"/>
      <c r="G1956"/>
      <c r="H1956"/>
      <c r="I1956"/>
      <c r="J1956"/>
      <c r="K1956"/>
      <c r="L1956"/>
      <c r="M1956"/>
    </row>
    <row r="1957" spans="1:13" s="197" customFormat="1" x14ac:dyDescent="0.3">
      <c r="A1957" s="119"/>
      <c r="B1957" s="202"/>
      <c r="C1957" s="167"/>
      <c r="D1957" s="167"/>
      <c r="E1957" s="168"/>
      <c r="F1957" s="203"/>
      <c r="G1957"/>
      <c r="H1957"/>
      <c r="I1957"/>
      <c r="J1957"/>
      <c r="K1957"/>
      <c r="L1957"/>
      <c r="M1957"/>
    </row>
    <row r="1958" spans="1:13" s="197" customFormat="1" x14ac:dyDescent="0.3">
      <c r="A1958" s="119"/>
      <c r="C1958" s="167"/>
      <c r="D1958" s="190"/>
      <c r="E1958" s="168"/>
      <c r="F1958" s="203"/>
      <c r="G1958"/>
      <c r="H1958"/>
      <c r="I1958"/>
      <c r="J1958"/>
      <c r="K1958"/>
      <c r="L1958"/>
      <c r="M1958"/>
    </row>
    <row r="1959" spans="1:13" s="197" customFormat="1" x14ac:dyDescent="0.3">
      <c r="A1959" s="119"/>
      <c r="C1959" s="167"/>
      <c r="D1959" s="190"/>
      <c r="E1959" s="168"/>
      <c r="F1959" s="203"/>
      <c r="G1959"/>
      <c r="H1959"/>
      <c r="I1959"/>
      <c r="J1959"/>
      <c r="K1959"/>
      <c r="L1959"/>
      <c r="M1959"/>
    </row>
    <row r="1960" spans="1:13" s="197" customFormat="1" x14ac:dyDescent="0.3">
      <c r="A1960" s="119"/>
      <c r="C1960" s="167"/>
      <c r="D1960" s="190"/>
      <c r="E1960" s="168"/>
      <c r="F1960" s="203"/>
      <c r="G1960"/>
      <c r="H1960"/>
      <c r="I1960"/>
      <c r="J1960"/>
      <c r="K1960"/>
      <c r="L1960"/>
      <c r="M1960"/>
    </row>
    <row r="1961" spans="1:13" s="197" customFormat="1" x14ac:dyDescent="0.3">
      <c r="A1961" s="119"/>
      <c r="C1961" s="167"/>
      <c r="D1961" s="167"/>
      <c r="E1961" s="168"/>
      <c r="F1961" s="203"/>
      <c r="G1961"/>
      <c r="H1961"/>
      <c r="I1961"/>
      <c r="J1961"/>
      <c r="K1961"/>
      <c r="L1961"/>
      <c r="M1961"/>
    </row>
    <row r="1962" spans="1:13" s="197" customFormat="1" x14ac:dyDescent="0.3">
      <c r="A1962" s="119"/>
      <c r="C1962" s="167"/>
      <c r="D1962" s="190"/>
      <c r="E1962" s="168"/>
      <c r="F1962" s="203"/>
      <c r="G1962"/>
      <c r="H1962"/>
      <c r="I1962"/>
      <c r="J1962"/>
      <c r="K1962"/>
      <c r="L1962"/>
      <c r="M1962"/>
    </row>
    <row r="1963" spans="1:13" s="197" customFormat="1" x14ac:dyDescent="0.3">
      <c r="A1963" s="119"/>
      <c r="C1963" s="167"/>
      <c r="D1963" s="167"/>
      <c r="E1963" s="168"/>
      <c r="F1963" s="203"/>
      <c r="G1963"/>
      <c r="H1963"/>
      <c r="I1963"/>
      <c r="J1963"/>
      <c r="K1963"/>
      <c r="L1963"/>
      <c r="M1963"/>
    </row>
    <row r="1964" spans="1:13" s="197" customFormat="1" x14ac:dyDescent="0.3">
      <c r="A1964" s="119"/>
      <c r="C1964" s="167"/>
      <c r="D1964" s="167"/>
      <c r="E1964" s="168"/>
      <c r="F1964" s="203"/>
      <c r="G1964"/>
      <c r="H1964"/>
      <c r="I1964"/>
      <c r="J1964"/>
      <c r="K1964"/>
      <c r="L1964"/>
      <c r="M1964"/>
    </row>
    <row r="1965" spans="1:13" s="197" customFormat="1" x14ac:dyDescent="0.3">
      <c r="A1965" s="119"/>
      <c r="B1965" s="196"/>
      <c r="C1965" s="167"/>
      <c r="D1965" s="167"/>
      <c r="E1965" s="168"/>
      <c r="F1965" s="203"/>
      <c r="G1965"/>
      <c r="H1965"/>
      <c r="I1965"/>
      <c r="J1965"/>
      <c r="K1965"/>
      <c r="L1965"/>
      <c r="M1965"/>
    </row>
    <row r="1966" spans="1:13" s="197" customFormat="1" x14ac:dyDescent="0.3">
      <c r="A1966" s="119"/>
      <c r="C1966" s="167"/>
      <c r="D1966" s="167"/>
      <c r="E1966" s="168"/>
      <c r="F1966" s="203"/>
      <c r="G1966"/>
      <c r="H1966"/>
      <c r="I1966"/>
      <c r="J1966"/>
      <c r="K1966"/>
      <c r="L1966"/>
      <c r="M1966"/>
    </row>
    <row r="1967" spans="1:13" s="197" customFormat="1" x14ac:dyDescent="0.3">
      <c r="A1967" s="119"/>
      <c r="C1967" s="167"/>
      <c r="D1967" s="190"/>
      <c r="E1967" s="168"/>
      <c r="F1967" s="203"/>
      <c r="G1967"/>
      <c r="H1967"/>
      <c r="I1967"/>
      <c r="J1967"/>
      <c r="K1967"/>
      <c r="L1967"/>
      <c r="M1967"/>
    </row>
    <row r="1968" spans="1:13" s="197" customFormat="1" x14ac:dyDescent="0.3">
      <c r="A1968" s="119"/>
      <c r="C1968" s="167"/>
      <c r="D1968" s="190"/>
      <c r="E1968" s="168"/>
      <c r="F1968" s="203"/>
      <c r="G1968"/>
      <c r="H1968"/>
      <c r="I1968"/>
      <c r="J1968"/>
      <c r="K1968"/>
      <c r="L1968"/>
      <c r="M1968"/>
    </row>
    <row r="1969" spans="1:13" s="197" customFormat="1" x14ac:dyDescent="0.3">
      <c r="A1969" s="119"/>
      <c r="B1969" s="202"/>
      <c r="C1969" s="167"/>
      <c r="D1969" s="167"/>
      <c r="E1969" s="168"/>
      <c r="F1969" s="203"/>
      <c r="G1969"/>
      <c r="H1969"/>
      <c r="I1969"/>
      <c r="J1969"/>
      <c r="K1969"/>
      <c r="L1969"/>
      <c r="M1969"/>
    </row>
    <row r="1970" spans="1:13" s="197" customFormat="1" x14ac:dyDescent="0.3">
      <c r="A1970" s="119"/>
      <c r="C1970" s="167"/>
      <c r="D1970" s="167"/>
      <c r="E1970" s="168"/>
      <c r="F1970" s="203"/>
      <c r="G1970"/>
      <c r="H1970"/>
      <c r="I1970"/>
      <c r="J1970"/>
      <c r="K1970"/>
      <c r="L1970"/>
      <c r="M1970"/>
    </row>
    <row r="1971" spans="1:13" s="197" customFormat="1" x14ac:dyDescent="0.3">
      <c r="A1971" s="119"/>
      <c r="C1971" s="167"/>
      <c r="D1971" s="167"/>
      <c r="E1971" s="168"/>
      <c r="F1971" s="203"/>
      <c r="G1971"/>
      <c r="H1971"/>
      <c r="I1971"/>
      <c r="J1971"/>
      <c r="K1971"/>
      <c r="L1971"/>
      <c r="M1971"/>
    </row>
    <row r="1972" spans="1:13" s="197" customFormat="1" x14ac:dyDescent="0.3">
      <c r="A1972" s="119"/>
      <c r="C1972" s="167"/>
      <c r="D1972" s="167"/>
      <c r="E1972" s="168"/>
      <c r="F1972" s="203"/>
      <c r="G1972"/>
      <c r="H1972"/>
      <c r="I1972"/>
      <c r="J1972"/>
      <c r="K1972"/>
      <c r="L1972"/>
      <c r="M1972"/>
    </row>
    <row r="1973" spans="1:13" s="197" customFormat="1" x14ac:dyDescent="0.3">
      <c r="A1973" s="119"/>
      <c r="C1973" s="167"/>
      <c r="D1973" s="167"/>
      <c r="E1973" s="168"/>
      <c r="F1973" s="203"/>
      <c r="G1973"/>
      <c r="H1973"/>
      <c r="I1973"/>
      <c r="J1973"/>
      <c r="K1973"/>
      <c r="L1973"/>
      <c r="M1973"/>
    </row>
    <row r="1974" spans="1:13" s="197" customFormat="1" x14ac:dyDescent="0.3">
      <c r="A1974" s="119"/>
      <c r="B1974" s="202"/>
      <c r="C1974" s="167"/>
      <c r="D1974" s="167"/>
      <c r="E1974" s="168"/>
      <c r="F1974" s="203"/>
      <c r="G1974"/>
      <c r="H1974"/>
      <c r="I1974"/>
      <c r="J1974"/>
      <c r="K1974"/>
      <c r="L1974"/>
      <c r="M1974"/>
    </row>
    <row r="1975" spans="1:13" s="197" customFormat="1" x14ac:dyDescent="0.3">
      <c r="A1975" s="119"/>
      <c r="C1975" s="167"/>
      <c r="D1975" s="167"/>
      <c r="E1975" s="168"/>
      <c r="F1975" s="203"/>
      <c r="G1975"/>
      <c r="H1975"/>
      <c r="I1975"/>
      <c r="J1975"/>
      <c r="K1975"/>
      <c r="L1975"/>
      <c r="M1975"/>
    </row>
    <row r="1976" spans="1:13" s="197" customFormat="1" x14ac:dyDescent="0.3">
      <c r="A1976" s="119"/>
      <c r="C1976" s="167"/>
      <c r="D1976" s="167"/>
      <c r="E1976" s="168"/>
      <c r="F1976" s="203"/>
      <c r="G1976"/>
      <c r="H1976"/>
      <c r="I1976"/>
      <c r="J1976"/>
      <c r="K1976"/>
      <c r="L1976"/>
      <c r="M1976"/>
    </row>
    <row r="1977" spans="1:13" s="197" customFormat="1" x14ac:dyDescent="0.3">
      <c r="A1977" s="119"/>
      <c r="C1977" s="167"/>
      <c r="D1977" s="167"/>
      <c r="E1977" s="168"/>
      <c r="F1977" s="203"/>
      <c r="G1977"/>
      <c r="H1977"/>
      <c r="I1977"/>
      <c r="J1977"/>
      <c r="K1977"/>
      <c r="L1977"/>
      <c r="M1977"/>
    </row>
    <row r="1978" spans="1:13" s="197" customFormat="1" x14ac:dyDescent="0.3">
      <c r="A1978" s="119"/>
      <c r="B1978" s="25"/>
      <c r="C1978" s="167"/>
      <c r="D1978" s="167"/>
      <c r="E1978" s="168"/>
      <c r="F1978" s="203"/>
      <c r="G1978"/>
      <c r="H1978"/>
      <c r="I1978"/>
      <c r="J1978"/>
      <c r="K1978"/>
      <c r="L1978"/>
      <c r="M1978"/>
    </row>
    <row r="1979" spans="1:13" s="197" customFormat="1" x14ac:dyDescent="0.3">
      <c r="A1979" s="119"/>
      <c r="C1979" s="167"/>
      <c r="D1979" s="190"/>
      <c r="E1979" s="168"/>
      <c r="F1979" s="203"/>
      <c r="G1979"/>
      <c r="H1979"/>
      <c r="I1979"/>
      <c r="J1979"/>
      <c r="K1979"/>
      <c r="L1979"/>
      <c r="M1979"/>
    </row>
    <row r="1980" spans="1:13" s="197" customFormat="1" x14ac:dyDescent="0.3">
      <c r="A1980" s="119"/>
      <c r="C1980" s="167"/>
      <c r="D1980" s="190"/>
      <c r="E1980" s="168"/>
      <c r="F1980" s="203"/>
      <c r="G1980"/>
      <c r="H1980"/>
      <c r="I1980"/>
      <c r="J1980"/>
      <c r="K1980"/>
      <c r="L1980"/>
      <c r="M1980"/>
    </row>
    <row r="1981" spans="1:13" s="197" customFormat="1" x14ac:dyDescent="0.3">
      <c r="A1981" s="119"/>
      <c r="C1981" s="167"/>
      <c r="D1981" s="167"/>
      <c r="E1981" s="168"/>
      <c r="F1981" s="203"/>
      <c r="G1981"/>
      <c r="H1981"/>
      <c r="I1981"/>
      <c r="J1981"/>
      <c r="K1981"/>
      <c r="L1981"/>
      <c r="M1981"/>
    </row>
    <row r="1982" spans="1:13" s="197" customFormat="1" x14ac:dyDescent="0.3">
      <c r="A1982" s="119"/>
      <c r="C1982" s="167"/>
      <c r="D1982" s="167"/>
      <c r="E1982" s="168"/>
      <c r="F1982" s="203"/>
      <c r="G1982"/>
      <c r="H1982"/>
      <c r="I1982"/>
      <c r="J1982"/>
      <c r="K1982"/>
      <c r="L1982"/>
      <c r="M1982"/>
    </row>
    <row r="1983" spans="1:13" s="197" customFormat="1" x14ac:dyDescent="0.3">
      <c r="A1983" s="119"/>
      <c r="C1983" s="167"/>
      <c r="D1983" s="167"/>
      <c r="E1983" s="168"/>
      <c r="F1983" s="203"/>
      <c r="G1983"/>
      <c r="H1983"/>
      <c r="I1983"/>
      <c r="J1983"/>
      <c r="K1983"/>
      <c r="L1983"/>
      <c r="M1983"/>
    </row>
    <row r="1984" spans="1:13" s="197" customFormat="1" x14ac:dyDescent="0.3">
      <c r="A1984" s="119"/>
      <c r="C1984" s="167"/>
      <c r="D1984" s="167"/>
      <c r="E1984" s="168"/>
      <c r="F1984" s="203"/>
      <c r="G1984"/>
      <c r="H1984"/>
      <c r="I1984"/>
      <c r="J1984"/>
      <c r="K1984"/>
      <c r="L1984"/>
      <c r="M1984"/>
    </row>
    <row r="1985" spans="1:13" s="197" customFormat="1" x14ac:dyDescent="0.3">
      <c r="A1985" s="119"/>
      <c r="C1985" s="167"/>
      <c r="D1985" s="167"/>
      <c r="E1985" s="168"/>
      <c r="F1985" s="203"/>
      <c r="G1985"/>
      <c r="H1985"/>
      <c r="I1985"/>
      <c r="J1985"/>
      <c r="K1985"/>
      <c r="L1985"/>
      <c r="M1985"/>
    </row>
    <row r="1986" spans="1:13" s="197" customFormat="1" x14ac:dyDescent="0.3">
      <c r="A1986" s="119"/>
      <c r="C1986" s="167"/>
      <c r="D1986" s="167"/>
      <c r="E1986" s="168"/>
      <c r="F1986" s="203"/>
      <c r="G1986"/>
      <c r="H1986"/>
      <c r="I1986"/>
      <c r="J1986"/>
      <c r="K1986"/>
      <c r="L1986"/>
      <c r="M1986"/>
    </row>
    <row r="1987" spans="1:13" s="197" customFormat="1" x14ac:dyDescent="0.3">
      <c r="A1987" s="119"/>
      <c r="C1987" s="167"/>
      <c r="D1987" s="167"/>
      <c r="E1987" s="168"/>
      <c r="F1987" s="203"/>
      <c r="G1987"/>
      <c r="H1987"/>
      <c r="I1987"/>
      <c r="J1987"/>
      <c r="K1987"/>
      <c r="L1987"/>
      <c r="M1987"/>
    </row>
    <row r="1988" spans="1:13" s="197" customFormat="1" x14ac:dyDescent="0.3">
      <c r="A1988" s="119"/>
      <c r="B1988" s="202"/>
      <c r="C1988" s="198"/>
      <c r="D1988" s="167"/>
      <c r="E1988" s="168"/>
      <c r="F1988" s="203"/>
      <c r="G1988"/>
      <c r="H1988"/>
      <c r="I1988"/>
      <c r="J1988"/>
      <c r="K1988"/>
      <c r="L1988"/>
      <c r="M1988"/>
    </row>
    <row r="1989" spans="1:13" s="197" customFormat="1" x14ac:dyDescent="0.3">
      <c r="A1989" s="119"/>
      <c r="B1989" s="204"/>
      <c r="C1989" s="198"/>
      <c r="D1989" s="198"/>
      <c r="E1989" s="168"/>
      <c r="F1989" s="203"/>
      <c r="G1989"/>
      <c r="H1989"/>
      <c r="I1989"/>
      <c r="J1989"/>
      <c r="K1989"/>
      <c r="L1989"/>
      <c r="M1989"/>
    </row>
    <row r="1990" spans="1:13" s="197" customFormat="1" x14ac:dyDescent="0.3">
      <c r="A1990" s="119"/>
      <c r="B1990" s="204"/>
      <c r="C1990" s="167"/>
      <c r="D1990" s="198"/>
      <c r="E1990" s="168"/>
      <c r="F1990" s="203"/>
      <c r="G1990"/>
      <c r="H1990"/>
      <c r="I1990"/>
      <c r="J1990"/>
      <c r="K1990"/>
      <c r="L1990"/>
      <c r="M1990"/>
    </row>
    <row r="1991" spans="1:13" s="197" customFormat="1" x14ac:dyDescent="0.3">
      <c r="A1991" s="119"/>
      <c r="C1991" s="167"/>
      <c r="D1991" s="167"/>
      <c r="E1991" s="168"/>
      <c r="F1991" s="203"/>
      <c r="G1991"/>
      <c r="H1991"/>
      <c r="I1991"/>
      <c r="J1991"/>
      <c r="K1991"/>
      <c r="L1991"/>
      <c r="M1991"/>
    </row>
    <row r="1992" spans="1:13" s="197" customFormat="1" x14ac:dyDescent="0.3">
      <c r="A1992" s="119"/>
      <c r="B1992"/>
      <c r="C1992" s="167"/>
      <c r="D1992" s="167"/>
      <c r="E1992" s="168"/>
      <c r="F1992" s="203"/>
      <c r="G1992"/>
      <c r="H1992"/>
      <c r="I1992"/>
      <c r="J1992"/>
      <c r="K1992"/>
      <c r="L1992"/>
      <c r="M1992"/>
    </row>
    <row r="1993" spans="1:13" s="197" customFormat="1" x14ac:dyDescent="0.3">
      <c r="A1993" s="119"/>
      <c r="C1993" s="167"/>
      <c r="D1993" s="190"/>
      <c r="E1993" s="168"/>
      <c r="F1993" s="203"/>
      <c r="G1993"/>
      <c r="H1993"/>
      <c r="I1993"/>
      <c r="J1993"/>
      <c r="K1993"/>
      <c r="L1993"/>
      <c r="M1993"/>
    </row>
    <row r="1994" spans="1:13" s="197" customFormat="1" x14ac:dyDescent="0.3">
      <c r="A1994" s="119"/>
      <c r="C1994" s="167"/>
      <c r="D1994" s="190"/>
      <c r="E1994" s="168"/>
      <c r="F1994" s="203"/>
      <c r="G1994"/>
      <c r="H1994"/>
      <c r="I1994"/>
      <c r="J1994"/>
      <c r="K1994"/>
      <c r="L1994"/>
      <c r="M1994"/>
    </row>
    <row r="1995" spans="1:13" s="197" customFormat="1" x14ac:dyDescent="0.3">
      <c r="A1995" s="119"/>
      <c r="C1995" s="167"/>
      <c r="D1995" s="167"/>
      <c r="E1995" s="168"/>
      <c r="F1995" s="203"/>
      <c r="G1995"/>
      <c r="H1995"/>
      <c r="I1995"/>
      <c r="J1995"/>
      <c r="K1995"/>
      <c r="L1995"/>
      <c r="M1995"/>
    </row>
    <row r="1996" spans="1:13" s="197" customFormat="1" x14ac:dyDescent="0.3">
      <c r="A1996" s="119"/>
      <c r="C1996" s="167"/>
      <c r="D1996" s="167"/>
      <c r="E1996" s="168"/>
      <c r="F1996" s="203"/>
      <c r="G1996"/>
      <c r="H1996"/>
      <c r="I1996"/>
      <c r="J1996"/>
      <c r="K1996"/>
      <c r="L1996"/>
      <c r="M1996"/>
    </row>
    <row r="1997" spans="1:13" x14ac:dyDescent="0.3">
      <c r="A1997" s="119"/>
      <c r="B1997" s="197"/>
      <c r="C1997" s="167"/>
      <c r="D1997" s="167"/>
      <c r="E1997" s="168"/>
    </row>
    <row r="1998" spans="1:13" x14ac:dyDescent="0.3">
      <c r="A1998" s="119"/>
      <c r="B1998" s="197"/>
      <c r="C1998" s="167"/>
      <c r="D1998" s="167"/>
      <c r="E1998" s="168"/>
    </row>
    <row r="1999" spans="1:13" x14ac:dyDescent="0.3">
      <c r="A1999" s="119"/>
      <c r="B1999" s="197"/>
      <c r="C1999" s="167"/>
      <c r="D1999" s="167"/>
      <c r="E1999" s="168"/>
    </row>
    <row r="2000" spans="1:13" x14ac:dyDescent="0.3">
      <c r="A2000" s="119"/>
      <c r="B2000" s="197"/>
      <c r="C2000" s="167"/>
      <c r="D2000" s="167"/>
      <c r="E2000" s="168"/>
    </row>
    <row r="2001" spans="1:5" x14ac:dyDescent="0.3">
      <c r="A2001" s="119"/>
      <c r="B2001" s="197"/>
      <c r="C2001" s="167"/>
      <c r="D2001" s="167"/>
      <c r="E2001" s="168"/>
    </row>
    <row r="2002" spans="1:5" x14ac:dyDescent="0.3">
      <c r="A2002" s="119"/>
      <c r="B2002" s="197"/>
      <c r="C2002" s="167"/>
      <c r="D2002" s="167"/>
      <c r="E2002" s="168"/>
    </row>
    <row r="2003" spans="1:5" x14ac:dyDescent="0.3">
      <c r="A2003" s="119"/>
      <c r="B2003" s="197"/>
      <c r="C2003" s="167"/>
      <c r="D2003" s="167"/>
      <c r="E2003" s="168"/>
    </row>
    <row r="2004" spans="1:5" ht="16.5" x14ac:dyDescent="0.3">
      <c r="A2004" s="119"/>
      <c r="B2004" s="197"/>
      <c r="D2004" s="167"/>
      <c r="E2004" s="168"/>
    </row>
    <row r="2005" spans="1:5" ht="16.5" x14ac:dyDescent="0.3">
      <c r="E2005" s="168"/>
    </row>
    <row r="2006" spans="1:5" ht="16.5" x14ac:dyDescent="0.3">
      <c r="E2006" s="168"/>
    </row>
    <row r="2007" spans="1:5" ht="16.5" x14ac:dyDescent="0.3">
      <c r="E2007" s="168"/>
    </row>
    <row r="2008" spans="1:5" ht="16.5" x14ac:dyDescent="0.3">
      <c r="E2008" s="168"/>
    </row>
    <row r="2009" spans="1:5" ht="16.5" x14ac:dyDescent="0.3">
      <c r="E2009" s="168"/>
    </row>
    <row r="2010" spans="1:5" ht="16.5" x14ac:dyDescent="0.3">
      <c r="E2010" s="168"/>
    </row>
    <row r="2011" spans="1:5" ht="16.5" x14ac:dyDescent="0.3">
      <c r="E2011" s="168"/>
    </row>
    <row r="2012" spans="1:5" ht="16.5" x14ac:dyDescent="0.3">
      <c r="E2012" s="168"/>
    </row>
    <row r="2013" spans="1:5" ht="16.5" x14ac:dyDescent="0.3">
      <c r="E2013" s="168"/>
    </row>
    <row r="2014" spans="1:5" ht="16.5" x14ac:dyDescent="0.3">
      <c r="E2014" s="168"/>
    </row>
    <row r="2015" spans="1:5" ht="16.5" x14ac:dyDescent="0.3">
      <c r="E2015" s="168"/>
    </row>
    <row r="2016" spans="1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  <row r="2144" spans="5:5" ht="16.5" x14ac:dyDescent="0.3">
      <c r="E2144" s="168"/>
    </row>
    <row r="2145" spans="5:5" ht="16.5" x14ac:dyDescent="0.3">
      <c r="E2145" s="168"/>
    </row>
    <row r="2146" spans="5:5" ht="16.5" x14ac:dyDescent="0.3">
      <c r="E2146" s="168"/>
    </row>
    <row r="2147" spans="5:5" ht="16.5" x14ac:dyDescent="0.3">
      <c r="E2147" s="168"/>
    </row>
    <row r="2148" spans="5:5" ht="16.5" x14ac:dyDescent="0.3">
      <c r="E2148" s="168"/>
    </row>
    <row r="2149" spans="5:5" ht="16.5" x14ac:dyDescent="0.3">
      <c r="E2149" s="168"/>
    </row>
    <row r="2150" spans="5:5" ht="16.5" x14ac:dyDescent="0.3">
      <c r="E2150" s="168"/>
    </row>
    <row r="2151" spans="5:5" ht="16.5" x14ac:dyDescent="0.3">
      <c r="E2151" s="168"/>
    </row>
    <row r="2152" spans="5:5" ht="16.5" x14ac:dyDescent="0.3">
      <c r="E2152" s="168"/>
    </row>
    <row r="2153" spans="5:5" ht="16.5" x14ac:dyDescent="0.3">
      <c r="E2153" s="168"/>
    </row>
    <row r="2154" spans="5:5" ht="16.5" x14ac:dyDescent="0.3">
      <c r="E2154" s="168"/>
    </row>
    <row r="2155" spans="5:5" ht="16.5" x14ac:dyDescent="0.3">
      <c r="E2155" s="168"/>
    </row>
    <row r="2156" spans="5:5" ht="16.5" x14ac:dyDescent="0.3">
      <c r="E2156" s="168"/>
    </row>
    <row r="2157" spans="5:5" ht="16.5" x14ac:dyDescent="0.3">
      <c r="E2157" s="168"/>
    </row>
    <row r="2158" spans="5:5" ht="16.5" x14ac:dyDescent="0.3">
      <c r="E2158" s="168"/>
    </row>
    <row r="2159" spans="5:5" ht="16.5" x14ac:dyDescent="0.3">
      <c r="E2159" s="168"/>
    </row>
    <row r="2160" spans="5:5" ht="16.5" x14ac:dyDescent="0.3">
      <c r="E2160" s="168"/>
    </row>
    <row r="2161" spans="5:5" ht="16.5" x14ac:dyDescent="0.3">
      <c r="E2161" s="168"/>
    </row>
    <row r="2162" spans="5:5" ht="16.5" x14ac:dyDescent="0.3">
      <c r="E2162" s="168"/>
    </row>
    <row r="2163" spans="5:5" ht="16.5" x14ac:dyDescent="0.3">
      <c r="E2163" s="168"/>
    </row>
    <row r="2164" spans="5:5" ht="16.5" x14ac:dyDescent="0.3">
      <c r="E2164" s="168"/>
    </row>
    <row r="2165" spans="5:5" ht="16.5" x14ac:dyDescent="0.3">
      <c r="E2165" s="168"/>
    </row>
    <row r="2166" spans="5:5" ht="16.5" x14ac:dyDescent="0.3">
      <c r="E2166" s="168"/>
    </row>
    <row r="2167" spans="5:5" ht="16.5" x14ac:dyDescent="0.3">
      <c r="E2167" s="168"/>
    </row>
    <row r="2168" spans="5:5" ht="16.5" x14ac:dyDescent="0.3">
      <c r="E2168" s="168"/>
    </row>
    <row r="2169" spans="5:5" ht="16.5" x14ac:dyDescent="0.3">
      <c r="E2169" s="168"/>
    </row>
    <row r="2170" spans="5:5" ht="16.5" x14ac:dyDescent="0.3">
      <c r="E2170" s="168"/>
    </row>
    <row r="2171" spans="5:5" ht="16.5" x14ac:dyDescent="0.3">
      <c r="E2171" s="168"/>
    </row>
    <row r="2172" spans="5:5" ht="16.5" x14ac:dyDescent="0.3">
      <c r="E2172" s="168"/>
    </row>
    <row r="2173" spans="5:5" ht="16.5" x14ac:dyDescent="0.3">
      <c r="E2173" s="168"/>
    </row>
    <row r="2174" spans="5:5" ht="16.5" x14ac:dyDescent="0.3">
      <c r="E2174" s="168"/>
    </row>
    <row r="2175" spans="5:5" ht="16.5" x14ac:dyDescent="0.3">
      <c r="E2175" s="168"/>
    </row>
    <row r="2176" spans="5:5" ht="16.5" x14ac:dyDescent="0.3">
      <c r="E2176" s="168"/>
    </row>
    <row r="2177" spans="5:5" ht="16.5" x14ac:dyDescent="0.3">
      <c r="E2177" s="168"/>
    </row>
    <row r="2178" spans="5:5" ht="16.5" x14ac:dyDescent="0.3">
      <c r="E2178" s="168"/>
    </row>
    <row r="2179" spans="5:5" ht="16.5" x14ac:dyDescent="0.3">
      <c r="E2179" s="168"/>
    </row>
    <row r="2180" spans="5:5" ht="16.5" x14ac:dyDescent="0.3">
      <c r="E2180" s="168"/>
    </row>
    <row r="2181" spans="5:5" ht="16.5" x14ac:dyDescent="0.3">
      <c r="E2181" s="168"/>
    </row>
    <row r="2182" spans="5:5" ht="16.5" x14ac:dyDescent="0.3">
      <c r="E2182" s="168"/>
    </row>
    <row r="2183" spans="5:5" ht="16.5" x14ac:dyDescent="0.3">
      <c r="E2183" s="168"/>
    </row>
    <row r="2184" spans="5:5" ht="16.5" x14ac:dyDescent="0.3">
      <c r="E2184" s="168"/>
    </row>
    <row r="2185" spans="5:5" ht="16.5" x14ac:dyDescent="0.3">
      <c r="E2185" s="168"/>
    </row>
    <row r="2186" spans="5:5" ht="16.5" x14ac:dyDescent="0.3">
      <c r="E2186" s="168"/>
    </row>
    <row r="2187" spans="5:5" ht="16.5" x14ac:dyDescent="0.3">
      <c r="E2187" s="168"/>
    </row>
    <row r="2188" spans="5:5" ht="16.5" x14ac:dyDescent="0.3">
      <c r="E2188" s="168"/>
    </row>
    <row r="2189" spans="5:5" ht="16.5" x14ac:dyDescent="0.3">
      <c r="E2189" s="168"/>
    </row>
    <row r="2190" spans="5:5" ht="16.5" x14ac:dyDescent="0.3">
      <c r="E2190" s="168"/>
    </row>
    <row r="2191" spans="5:5" ht="16.5" x14ac:dyDescent="0.3">
      <c r="E2191" s="168"/>
    </row>
    <row r="2192" spans="5:5" ht="16.5" x14ac:dyDescent="0.3">
      <c r="E2192" s="168"/>
    </row>
    <row r="2193" spans="5:5" ht="16.5" x14ac:dyDescent="0.3">
      <c r="E2193" s="168"/>
    </row>
    <row r="2194" spans="5:5" ht="16.5" x14ac:dyDescent="0.3">
      <c r="E2194" s="168"/>
    </row>
    <row r="2195" spans="5:5" ht="16.5" x14ac:dyDescent="0.3">
      <c r="E2195" s="168"/>
    </row>
    <row r="2196" spans="5:5" ht="16.5" x14ac:dyDescent="0.3">
      <c r="E2196" s="168"/>
    </row>
    <row r="2197" spans="5:5" ht="16.5" x14ac:dyDescent="0.3">
      <c r="E2197" s="168"/>
    </row>
    <row r="2198" spans="5:5" ht="16.5" x14ac:dyDescent="0.3">
      <c r="E2198" s="168"/>
    </row>
    <row r="2199" spans="5:5" ht="16.5" x14ac:dyDescent="0.3">
      <c r="E2199" s="168"/>
    </row>
    <row r="2200" spans="5:5" ht="16.5" x14ac:dyDescent="0.3">
      <c r="E2200" s="168"/>
    </row>
    <row r="2201" spans="5:5" ht="16.5" x14ac:dyDescent="0.3">
      <c r="E2201" s="168"/>
    </row>
    <row r="2202" spans="5:5" ht="16.5" x14ac:dyDescent="0.3">
      <c r="E2202" s="168"/>
    </row>
    <row r="2203" spans="5:5" ht="16.5" x14ac:dyDescent="0.3">
      <c r="E2203" s="168"/>
    </row>
    <row r="2204" spans="5:5" ht="16.5" x14ac:dyDescent="0.3">
      <c r="E2204" s="168"/>
    </row>
    <row r="2205" spans="5:5" ht="16.5" x14ac:dyDescent="0.3">
      <c r="E2205" s="168"/>
    </row>
    <row r="2206" spans="5:5" ht="16.5" x14ac:dyDescent="0.3">
      <c r="E2206" s="168"/>
    </row>
    <row r="2207" spans="5:5" ht="16.5" x14ac:dyDescent="0.3">
      <c r="E2207" s="168"/>
    </row>
    <row r="2208" spans="5:5" ht="16.5" x14ac:dyDescent="0.3">
      <c r="E2208" s="168"/>
    </row>
    <row r="2209" spans="5:5" ht="16.5" x14ac:dyDescent="0.3">
      <c r="E2209" s="168"/>
    </row>
    <row r="2210" spans="5:5" ht="16.5" x14ac:dyDescent="0.3">
      <c r="E2210" s="168"/>
    </row>
    <row r="2211" spans="5:5" ht="16.5" x14ac:dyDescent="0.3">
      <c r="E2211" s="168"/>
    </row>
    <row r="2212" spans="5:5" ht="16.5" x14ac:dyDescent="0.3">
      <c r="E2212" s="168"/>
    </row>
  </sheetData>
  <sortState xmlns:xlrd2="http://schemas.microsoft.com/office/spreadsheetml/2017/richdata2" ref="A1638:C1645">
    <sortCondition ref="B1638:B1645"/>
  </sortState>
  <mergeCells count="4">
    <mergeCell ref="G1660:H1660"/>
    <mergeCell ref="I1660:J1660"/>
    <mergeCell ref="K1660:L1660"/>
    <mergeCell ref="M1660:N166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9" zoomScaleNormal="100" workbookViewId="0">
      <selection activeCell="F25" sqref="F25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6"/>
      <c r="B4" s="407"/>
      <c r="C4" s="407"/>
      <c r="D4" s="407"/>
      <c r="E4" s="407"/>
      <c r="F4" s="407"/>
      <c r="G4" s="407"/>
      <c r="H4" s="407"/>
      <c r="I4" s="407"/>
    </row>
    <row r="5" spans="1:12" ht="52.5" thickBot="1" x14ac:dyDescent="0.3">
      <c r="A5" s="209"/>
      <c r="B5" s="210" t="s">
        <v>336</v>
      </c>
      <c r="C5" s="354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5" t="s">
        <v>340</v>
      </c>
      <c r="I5" s="215" t="s">
        <v>341</v>
      </c>
      <c r="K5">
        <v>-22102.5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-55791.89-81168.01-79.96-326.7-9086.02-55199.81-0.22</f>
        <v>-201652.61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5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3"/>
      <c r="G7" s="282">
        <f>'CAJA NAP BUE'!I12</f>
        <v>515000</v>
      </c>
      <c r="H7" s="226"/>
      <c r="I7" s="350">
        <f>'CAJA NAP BUE'!M32</f>
        <v>7000000</v>
      </c>
      <c r="J7" s="285">
        <v>4395585.0600000033</v>
      </c>
      <c r="K7" s="55">
        <f t="shared" ref="K7:K17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6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3"/>
      <c r="G8" s="334">
        <f>'CAJA NAP BUE'!I145</f>
        <v>545000</v>
      </c>
      <c r="H8" s="230"/>
      <c r="I8" s="231">
        <f>'CAJA NAP BUE'!M183</f>
        <v>215178.08</v>
      </c>
      <c r="J8" s="285">
        <v>5643121.6799999997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6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3"/>
      <c r="G9" s="334">
        <f>'CAJA NAP BUE'!I300</f>
        <v>545000</v>
      </c>
      <c r="H9" s="233"/>
      <c r="I9" s="231">
        <f>'CAJA NAP BUE'!M347</f>
        <v>221792.6</v>
      </c>
      <c r="J9" s="285">
        <v>7828215.2800000003</v>
      </c>
      <c r="K9" s="55">
        <f t="shared" si="0"/>
        <v>-323160.96000000183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6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3">
        <f>'CAJA NAP BUE'!G518+'CAJA NAP BUE'!G521</f>
        <v>102500</v>
      </c>
      <c r="G10" s="334">
        <f>'CAJA NAP BUE'!I455</f>
        <v>550000</v>
      </c>
      <c r="H10" s="234"/>
      <c r="I10" s="231">
        <f>'CAJA NAP BUE'!M522</f>
        <v>242465.62</v>
      </c>
      <c r="J10" s="285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6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3">
        <f>'CAJA NAP BUE'!G579+'CAJA NAP BUE'!G627+'CAJA NAP BUE'!G642</f>
        <v>151750</v>
      </c>
      <c r="G11" s="334">
        <f>'CAJA NAP BUE'!I591</f>
        <v>550000</v>
      </c>
      <c r="H11" s="234"/>
      <c r="I11" s="231">
        <f>'CAJA NAP BUE'!M721</f>
        <v>250370.66</v>
      </c>
      <c r="J11" s="285">
        <v>6054817.6699999999</v>
      </c>
      <c r="K11" s="55">
        <f>B11-J11</f>
        <v>-24566.679999993183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6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3">
        <f>'CAJA NAP BUE'!G872</f>
        <v>53500</v>
      </c>
      <c r="G12" s="334">
        <f>'CAJA NAP BUE'!I747</f>
        <v>555000</v>
      </c>
      <c r="H12" s="234"/>
      <c r="I12" s="231"/>
      <c r="J12" s="285">
        <v>7019188.3300000001</v>
      </c>
      <c r="K12" s="55">
        <f>B12-J12</f>
        <v>-81765.460000001825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6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3">
        <f>'CAJA NAP BUE'!G885+'CAJA NAP BUE'!G889+'CAJA NAP BUE'!G903+'CAJA NAP BUE'!G936</f>
        <v>161500</v>
      </c>
      <c r="G13" s="334">
        <f>'CAJA NAP BUE'!I903</f>
        <v>555000</v>
      </c>
      <c r="H13" s="230"/>
      <c r="I13" s="231">
        <f>'CAJA NAP BUE'!M880</f>
        <v>258533.43</v>
      </c>
      <c r="J13" s="285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BUE'!C1008:C1156)</f>
        <v>10373202.000000007</v>
      </c>
      <c r="C14" s="356">
        <f>SUM('CAJA NAP BUE'!C1158:C1159)</f>
        <v>383092.80968764232</v>
      </c>
      <c r="D14" s="227">
        <f>SUM('CAJA NAP BUE'!D1023:D1031)+'CAJA NAP BUE'!D1157</f>
        <v>6117060.6200000001</v>
      </c>
      <c r="E14" s="133">
        <f t="shared" si="1"/>
        <v>14709565.313814299</v>
      </c>
      <c r="F14" s="333">
        <f>'CAJA NAP BUE'!G1108+'CAJA NAP BUE'!G1124+'CAJA NAP BUE'!G1156</f>
        <v>167591.6</v>
      </c>
      <c r="G14" s="334">
        <f>'CAJA NAP BUE'!I1032</f>
        <v>560000</v>
      </c>
      <c r="H14" s="234"/>
      <c r="I14" s="231">
        <f>'CAJA NAP BUE'!M1017</f>
        <v>266962.33</v>
      </c>
      <c r="J14" s="285"/>
      <c r="K14" s="55"/>
    </row>
    <row r="15" spans="1:12" ht="16.5" thickBot="1" x14ac:dyDescent="0.35">
      <c r="A15" s="224" t="s">
        <v>351</v>
      </c>
      <c r="B15" s="132">
        <f>SUM('CAJA NAP BUE'!C1160:C1306)</f>
        <v>8811339.9599999972</v>
      </c>
      <c r="C15" s="356">
        <f>SUM('CAJA NAP BUE'!C1308:C1309)</f>
        <v>372362.29550660506</v>
      </c>
      <c r="D15" s="227">
        <f>SUM('CAJA NAP BUE'!D1169:D1176)+'CAJA NAP BUE'!D1307</f>
        <v>6030171.6400000006</v>
      </c>
      <c r="E15" s="133">
        <f t="shared" si="1"/>
        <v>17807595.929320902</v>
      </c>
      <c r="F15" s="228">
        <f>'CAJA NAP BUE'!G1163</f>
        <v>55500</v>
      </c>
      <c r="G15" s="229">
        <f>'CAJA NAP BUE'!I1177</f>
        <v>570000</v>
      </c>
      <c r="H15" s="234"/>
      <c r="I15" s="231">
        <f>'CAJA NAP BUE'!M1202</f>
        <v>299989.51</v>
      </c>
      <c r="J15" s="285">
        <v>8765051.0199999996</v>
      </c>
      <c r="K15" s="55">
        <f t="shared" si="0"/>
        <v>46288.939999997616</v>
      </c>
    </row>
    <row r="16" spans="1:12" ht="16.5" thickBot="1" x14ac:dyDescent="0.35">
      <c r="A16" s="224" t="s">
        <v>352</v>
      </c>
      <c r="B16" s="132">
        <f>SUM('CAJA NAP BUE'!C1310:C1449)</f>
        <v>8366831.9999999963</v>
      </c>
      <c r="C16" s="356">
        <f>SUM('CAJA NAP BUE'!C1451:C1452)</f>
        <v>538110.56602108816</v>
      </c>
      <c r="D16" s="227">
        <f>SUM('CAJA NAP BUE'!D1320:D1323)+'CAJA NAP BUE'!D1450</f>
        <v>6073710.0199999996</v>
      </c>
      <c r="E16" s="133">
        <f t="shared" si="1"/>
        <v>20638828.475341987</v>
      </c>
      <c r="F16" s="228"/>
      <c r="G16" s="229">
        <f>'CAJA NAP BUE'!I1324</f>
        <v>590000</v>
      </c>
      <c r="H16" s="234"/>
      <c r="I16" s="231">
        <f>'CAJA NAP BUE'!M1352</f>
        <v>331621.69</v>
      </c>
      <c r="J16" s="285">
        <v>8374788.96</v>
      </c>
      <c r="K16" s="55">
        <f t="shared" si="0"/>
        <v>-7956.960000003688</v>
      </c>
    </row>
    <row r="17" spans="1:14" ht="16.5" thickBot="1" x14ac:dyDescent="0.35">
      <c r="A17" s="224" t="s">
        <v>353</v>
      </c>
      <c r="B17" s="132">
        <f>SUM('CAJA NAP BUE'!C1453:C1596)</f>
        <v>11500773.15000001</v>
      </c>
      <c r="C17" s="356">
        <f>SUM('CAJA NAP BUE'!C1598:C1599)</f>
        <v>583145.51</v>
      </c>
      <c r="D17" s="227">
        <f>SUM('CAJA NAP BUE'!D1472:D1479)+'CAJA NAP BUE'!D1597</f>
        <v>7449479.9199999999</v>
      </c>
      <c r="E17" s="133">
        <f t="shared" si="1"/>
        <v>25273267.215342</v>
      </c>
      <c r="F17" s="228"/>
      <c r="G17" s="229">
        <f>'CAJA NAP BUE'!I1476</f>
        <v>595000</v>
      </c>
      <c r="H17" s="234"/>
      <c r="I17" s="231">
        <f>'CAJA NAP BUE'!M1526</f>
        <v>383393.08</v>
      </c>
      <c r="J17" s="285">
        <v>11492542.25</v>
      </c>
      <c r="K17" s="55">
        <f t="shared" si="0"/>
        <v>8230.9000000096858</v>
      </c>
      <c r="N17" s="25"/>
    </row>
    <row r="18" spans="1:14" ht="16.5" thickBot="1" x14ac:dyDescent="0.35">
      <c r="A18" s="224" t="s">
        <v>354</v>
      </c>
      <c r="B18" s="132">
        <f>SUM('CAJA NAP BUE'!C1600:C1656)</f>
        <v>1885157.5599999994</v>
      </c>
      <c r="C18" s="357"/>
      <c r="D18" s="236">
        <f>SUM('CAJA NAP BUE'!D1611:D1616)</f>
        <v>6733895.0999999996</v>
      </c>
      <c r="E18" s="133">
        <f t="shared" si="1"/>
        <v>20424529.675342001</v>
      </c>
      <c r="F18" s="237"/>
      <c r="G18" s="238">
        <f>'CAJA NAP BUE'!I1617</f>
        <v>620000</v>
      </c>
      <c r="H18" s="234"/>
      <c r="I18" s="231"/>
      <c r="J18" s="232"/>
      <c r="K18" s="235"/>
    </row>
    <row r="19" spans="1:14" ht="32.25" customHeight="1" thickBot="1" x14ac:dyDescent="0.3">
      <c r="A19" s="239" t="s">
        <v>462</v>
      </c>
      <c r="B19" s="240">
        <f>SUM(B7:B18)</f>
        <v>83331632.460000023</v>
      </c>
      <c r="C19" s="361">
        <f>SUM(C7:C18)</f>
        <v>5517119.5573418867</v>
      </c>
      <c r="D19" s="241">
        <f>SUM(D7:D18)</f>
        <v>82107610.419999987</v>
      </c>
      <c r="E19" s="242">
        <f>+E18</f>
        <v>20424529.675342001</v>
      </c>
      <c r="F19" s="243">
        <f>SUM(F6:F18)</f>
        <v>1266443.6199999996</v>
      </c>
      <c r="G19" s="244">
        <f>SUM(G6:G18)</f>
        <v>8998369.7599999998</v>
      </c>
      <c r="H19" s="336">
        <f>SUM(H6:H18)</f>
        <v>130421</v>
      </c>
      <c r="I19" s="245">
        <f>SUM(I6:I18)-'CAJA NAP BUE'!N4+'CAJA NAP BUE'!M4</f>
        <v>9470306.9999999981</v>
      </c>
      <c r="J19" s="55"/>
      <c r="K19" s="55">
        <f>SUM(K4:K18)</f>
        <v>7.7998265624046326E-9</v>
      </c>
      <c r="L19" s="55"/>
    </row>
    <row r="20" spans="1:14" x14ac:dyDescent="0.25">
      <c r="B20" s="55">
        <f>B19-D21</f>
        <v>83107877.350000024</v>
      </c>
      <c r="C20" s="55"/>
      <c r="K20" s="246">
        <f>K19+B22</f>
        <v>7.7998265624046326E-9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83331632.460000023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7 C11 C15:C16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83"/>
  <sheetViews>
    <sheetView topLeftCell="B192" zoomScaleNormal="100" workbookViewId="0">
      <selection activeCell="B199" sqref="B199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1" t="s">
        <v>463</v>
      </c>
    </row>
    <row r="11" spans="1:3" x14ac:dyDescent="0.25">
      <c r="B11" t="s">
        <v>360</v>
      </c>
      <c r="C11" s="251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0" t="s">
        <v>566</v>
      </c>
    </row>
    <row r="21" spans="1:2" x14ac:dyDescent="0.25">
      <c r="A21" t="s">
        <v>16</v>
      </c>
      <c r="B21" s="290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5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1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1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1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1" t="s">
        <v>393</v>
      </c>
    </row>
    <row r="61" spans="1:3" x14ac:dyDescent="0.25">
      <c r="A61" t="s">
        <v>59</v>
      </c>
      <c r="B61" t="s">
        <v>559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0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1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s="251" t="s">
        <v>592</v>
      </c>
    </row>
    <row r="81" spans="1:2" x14ac:dyDescent="0.25">
      <c r="A81" t="s">
        <v>81</v>
      </c>
      <c r="B81" t="s">
        <v>445</v>
      </c>
    </row>
    <row r="82" spans="1:2" x14ac:dyDescent="0.25">
      <c r="A82" t="s">
        <v>82</v>
      </c>
      <c r="B82" t="s">
        <v>280</v>
      </c>
    </row>
    <row r="83" spans="1:2" x14ac:dyDescent="0.25">
      <c r="A83" t="s">
        <v>83</v>
      </c>
      <c r="B83" t="s">
        <v>197</v>
      </c>
    </row>
    <row r="84" spans="1:2" x14ac:dyDescent="0.25">
      <c r="A84" t="s">
        <v>84</v>
      </c>
      <c r="B84" t="s">
        <v>320</v>
      </c>
    </row>
    <row r="85" spans="1:2" x14ac:dyDescent="0.25">
      <c r="A85" t="s">
        <v>85</v>
      </c>
      <c r="B85" t="s">
        <v>400</v>
      </c>
    </row>
    <row r="86" spans="1:2" x14ac:dyDescent="0.25">
      <c r="A86" t="s">
        <v>86</v>
      </c>
      <c r="B86" t="s">
        <v>289</v>
      </c>
    </row>
    <row r="87" spans="1:2" x14ac:dyDescent="0.25">
      <c r="A87" t="s">
        <v>87</v>
      </c>
      <c r="B87" t="s">
        <v>317</v>
      </c>
    </row>
    <row r="88" spans="1:2" x14ac:dyDescent="0.25">
      <c r="A88" t="s">
        <v>88</v>
      </c>
      <c r="B88" t="s">
        <v>451</v>
      </c>
    </row>
    <row r="89" spans="1:2" x14ac:dyDescent="0.25">
      <c r="A89" t="s">
        <v>89</v>
      </c>
      <c r="B89" t="s">
        <v>255</v>
      </c>
    </row>
    <row r="90" spans="1:2" x14ac:dyDescent="0.25">
      <c r="A90" t="s">
        <v>90</v>
      </c>
      <c r="B90" t="s">
        <v>301</v>
      </c>
    </row>
    <row r="91" spans="1:2" x14ac:dyDescent="0.25">
      <c r="A91" t="s">
        <v>91</v>
      </c>
      <c r="B91" t="s">
        <v>309</v>
      </c>
    </row>
    <row r="92" spans="1:2" x14ac:dyDescent="0.25">
      <c r="B92" t="s">
        <v>198</v>
      </c>
    </row>
    <row r="93" spans="1:2" x14ac:dyDescent="0.25">
      <c r="A93" t="s">
        <v>93</v>
      </c>
      <c r="B93" t="s">
        <v>401</v>
      </c>
    </row>
    <row r="94" spans="1:2" x14ac:dyDescent="0.25">
      <c r="A94" t="s">
        <v>95</v>
      </c>
      <c r="B94" t="s">
        <v>284</v>
      </c>
    </row>
    <row r="95" spans="1:2" x14ac:dyDescent="0.25">
      <c r="A95" t="s">
        <v>96</v>
      </c>
      <c r="B95" t="s">
        <v>402</v>
      </c>
    </row>
    <row r="96" spans="1:2" x14ac:dyDescent="0.25">
      <c r="A96" t="s">
        <v>97</v>
      </c>
      <c r="B96" s="251" t="s">
        <v>323</v>
      </c>
    </row>
    <row r="97" spans="1:2" x14ac:dyDescent="0.25">
      <c r="A97" t="s">
        <v>98</v>
      </c>
      <c r="B97" t="s">
        <v>235</v>
      </c>
    </row>
    <row r="98" spans="1:2" x14ac:dyDescent="0.25">
      <c r="B98" t="s">
        <v>256</v>
      </c>
    </row>
    <row r="99" spans="1:2" x14ac:dyDescent="0.25">
      <c r="A99" t="s">
        <v>100</v>
      </c>
      <c r="B99" t="s">
        <v>213</v>
      </c>
    </row>
    <row r="100" spans="1:2" x14ac:dyDescent="0.25">
      <c r="A100" t="s">
        <v>102</v>
      </c>
      <c r="B100" t="s">
        <v>403</v>
      </c>
    </row>
    <row r="101" spans="1:2" x14ac:dyDescent="0.25">
      <c r="A101" t="s">
        <v>105</v>
      </c>
      <c r="B101" t="s">
        <v>404</v>
      </c>
    </row>
    <row r="102" spans="1:2" x14ac:dyDescent="0.25">
      <c r="A102" t="s">
        <v>106</v>
      </c>
      <c r="B102" t="s">
        <v>228</v>
      </c>
    </row>
    <row r="103" spans="1:2" x14ac:dyDescent="0.25">
      <c r="A103" t="s">
        <v>107</v>
      </c>
      <c r="B103" t="s">
        <v>274</v>
      </c>
    </row>
    <row r="104" spans="1:2" x14ac:dyDescent="0.25">
      <c r="A104" t="s">
        <v>108</v>
      </c>
      <c r="B104" t="s">
        <v>257</v>
      </c>
    </row>
    <row r="105" spans="1:2" x14ac:dyDescent="0.25">
      <c r="A105" t="s">
        <v>109</v>
      </c>
      <c r="B105" t="s">
        <v>281</v>
      </c>
    </row>
    <row r="106" spans="1:2" x14ac:dyDescent="0.25">
      <c r="A106" t="s">
        <v>110</v>
      </c>
      <c r="B106" t="s">
        <v>319</v>
      </c>
    </row>
    <row r="107" spans="1:2" x14ac:dyDescent="0.25">
      <c r="A107" t="s">
        <v>111</v>
      </c>
      <c r="B107" t="s">
        <v>229</v>
      </c>
    </row>
    <row r="108" spans="1:2" x14ac:dyDescent="0.25">
      <c r="A108" t="s">
        <v>112</v>
      </c>
      <c r="B108" t="s">
        <v>214</v>
      </c>
    </row>
    <row r="109" spans="1:2" x14ac:dyDescent="0.25">
      <c r="A109" t="s">
        <v>113</v>
      </c>
      <c r="B109" t="s">
        <v>240</v>
      </c>
    </row>
    <row r="110" spans="1:2" x14ac:dyDescent="0.25">
      <c r="A110" t="s">
        <v>114</v>
      </c>
      <c r="B110" t="s">
        <v>296</v>
      </c>
    </row>
    <row r="111" spans="1:2" x14ac:dyDescent="0.25">
      <c r="A111" t="s">
        <v>115</v>
      </c>
      <c r="B111" t="s">
        <v>199</v>
      </c>
    </row>
    <row r="112" spans="1:2" x14ac:dyDescent="0.25">
      <c r="A112" t="s">
        <v>116</v>
      </c>
      <c r="B112" s="251" t="s">
        <v>434</v>
      </c>
    </row>
    <row r="113" spans="1:2" x14ac:dyDescent="0.25">
      <c r="A113" t="s">
        <v>117</v>
      </c>
      <c r="B113" t="s">
        <v>405</v>
      </c>
    </row>
    <row r="114" spans="1:2" x14ac:dyDescent="0.25">
      <c r="A114" t="s">
        <v>118</v>
      </c>
      <c r="B114" t="s">
        <v>215</v>
      </c>
    </row>
    <row r="115" spans="1:2" x14ac:dyDescent="0.25">
      <c r="A115" t="s">
        <v>408</v>
      </c>
      <c r="B115" s="248" t="s">
        <v>200</v>
      </c>
    </row>
    <row r="116" spans="1:2" x14ac:dyDescent="0.25">
      <c r="A116" t="s">
        <v>120</v>
      </c>
      <c r="B116" t="s">
        <v>258</v>
      </c>
    </row>
    <row r="117" spans="1:2" x14ac:dyDescent="0.25">
      <c r="A117" t="s">
        <v>121</v>
      </c>
      <c r="B117" t="s">
        <v>406</v>
      </c>
    </row>
    <row r="118" spans="1:2" x14ac:dyDescent="0.25">
      <c r="A118" t="s">
        <v>122</v>
      </c>
      <c r="B118" t="s">
        <v>285</v>
      </c>
    </row>
    <row r="119" spans="1:2" x14ac:dyDescent="0.25">
      <c r="A119" t="s">
        <v>123</v>
      </c>
      <c r="B119" t="s">
        <v>216</v>
      </c>
    </row>
    <row r="120" spans="1:2" x14ac:dyDescent="0.25">
      <c r="A120" t="s">
        <v>410</v>
      </c>
      <c r="B120" s="377" t="s">
        <v>600</v>
      </c>
    </row>
    <row r="121" spans="1:2" x14ac:dyDescent="0.25">
      <c r="A121" t="s">
        <v>125</v>
      </c>
      <c r="B121" t="s">
        <v>241</v>
      </c>
    </row>
    <row r="122" spans="1:2" x14ac:dyDescent="0.25">
      <c r="A122" t="s">
        <v>126</v>
      </c>
      <c r="B122" t="s">
        <v>230</v>
      </c>
    </row>
    <row r="123" spans="1:2" x14ac:dyDescent="0.25">
      <c r="A123" t="s">
        <v>127</v>
      </c>
      <c r="B123" s="248" t="s">
        <v>201</v>
      </c>
    </row>
    <row r="124" spans="1:2" x14ac:dyDescent="0.25">
      <c r="A124" t="s">
        <v>128</v>
      </c>
      <c r="B124" t="s">
        <v>407</v>
      </c>
    </row>
    <row r="125" spans="1:2" x14ac:dyDescent="0.25">
      <c r="A125" t="s">
        <v>129</v>
      </c>
      <c r="B125" s="251" t="s">
        <v>495</v>
      </c>
    </row>
    <row r="126" spans="1:2" x14ac:dyDescent="0.25">
      <c r="A126" t="s">
        <v>130</v>
      </c>
      <c r="B126" t="s">
        <v>259</v>
      </c>
    </row>
    <row r="127" spans="1:2" x14ac:dyDescent="0.25">
      <c r="A127" t="s">
        <v>131</v>
      </c>
      <c r="B127" s="251" t="s">
        <v>327</v>
      </c>
    </row>
    <row r="128" spans="1:2" x14ac:dyDescent="0.25">
      <c r="A128" t="s">
        <v>132</v>
      </c>
      <c r="B128" t="s">
        <v>307</v>
      </c>
    </row>
    <row r="129" spans="1:2" x14ac:dyDescent="0.25">
      <c r="A129" t="s">
        <v>133</v>
      </c>
      <c r="B129" t="s">
        <v>409</v>
      </c>
    </row>
    <row r="130" spans="1:2" x14ac:dyDescent="0.25">
      <c r="A130" t="s">
        <v>135</v>
      </c>
      <c r="B130" t="s">
        <v>302</v>
      </c>
    </row>
    <row r="131" spans="1:2" x14ac:dyDescent="0.25">
      <c r="A131" t="s">
        <v>136</v>
      </c>
      <c r="B131" t="s">
        <v>202</v>
      </c>
    </row>
    <row r="132" spans="1:2" x14ac:dyDescent="0.25">
      <c r="A132" t="s">
        <v>412</v>
      </c>
      <c r="B132" t="s">
        <v>331</v>
      </c>
    </row>
    <row r="133" spans="1:2" x14ac:dyDescent="0.25">
      <c r="A133" t="s">
        <v>139</v>
      </c>
      <c r="B133" t="s">
        <v>203</v>
      </c>
    </row>
    <row r="134" spans="1:2" x14ac:dyDescent="0.25">
      <c r="A134" t="s">
        <v>140</v>
      </c>
      <c r="B134" s="251" t="s">
        <v>330</v>
      </c>
    </row>
    <row r="135" spans="1:2" x14ac:dyDescent="0.25">
      <c r="A135" t="s">
        <v>141</v>
      </c>
      <c r="B135" t="s">
        <v>330</v>
      </c>
    </row>
    <row r="136" spans="1:2" x14ac:dyDescent="0.25">
      <c r="A136" t="s">
        <v>142</v>
      </c>
      <c r="B136" t="s">
        <v>411</v>
      </c>
    </row>
    <row r="137" spans="1:2" x14ac:dyDescent="0.25">
      <c r="A137" t="s">
        <v>143</v>
      </c>
      <c r="B137" t="s">
        <v>242</v>
      </c>
    </row>
    <row r="138" spans="1:2" x14ac:dyDescent="0.25">
      <c r="A138" t="s">
        <v>144</v>
      </c>
      <c r="B138" t="s">
        <v>282</v>
      </c>
    </row>
    <row r="139" spans="1:2" x14ac:dyDescent="0.25">
      <c r="A139" t="s">
        <v>145</v>
      </c>
      <c r="B139" t="s">
        <v>231</v>
      </c>
    </row>
    <row r="140" spans="1:2" x14ac:dyDescent="0.25">
      <c r="A140" t="s">
        <v>416</v>
      </c>
      <c r="B140" t="s">
        <v>297</v>
      </c>
    </row>
    <row r="141" spans="1:2" x14ac:dyDescent="0.25">
      <c r="B141" t="s">
        <v>439</v>
      </c>
    </row>
    <row r="142" spans="1:2" x14ac:dyDescent="0.25">
      <c r="B142" t="s">
        <v>260</v>
      </c>
    </row>
    <row r="143" spans="1:2" x14ac:dyDescent="0.25">
      <c r="B143" t="s">
        <v>275</v>
      </c>
    </row>
    <row r="144" spans="1:2" x14ac:dyDescent="0.25">
      <c r="B144" t="s">
        <v>261</v>
      </c>
    </row>
    <row r="145" spans="1:2" x14ac:dyDescent="0.25">
      <c r="B145" s="251" t="s">
        <v>326</v>
      </c>
    </row>
    <row r="146" spans="1:2" x14ac:dyDescent="0.25">
      <c r="A146" t="s">
        <v>221</v>
      </c>
      <c r="B146" t="s">
        <v>243</v>
      </c>
    </row>
    <row r="147" spans="1:2" x14ac:dyDescent="0.25">
      <c r="B147" t="s">
        <v>218</v>
      </c>
    </row>
    <row r="148" spans="1:2" x14ac:dyDescent="0.25">
      <c r="B148" t="s">
        <v>413</v>
      </c>
    </row>
    <row r="149" spans="1:2" x14ac:dyDescent="0.25">
      <c r="B149" t="s">
        <v>414</v>
      </c>
    </row>
    <row r="150" spans="1:2" x14ac:dyDescent="0.25">
      <c r="B150" t="s">
        <v>415</v>
      </c>
    </row>
    <row r="151" spans="1:2" x14ac:dyDescent="0.25">
      <c r="B151" t="s">
        <v>265</v>
      </c>
    </row>
    <row r="152" spans="1:2" x14ac:dyDescent="0.25">
      <c r="B152" t="s">
        <v>286</v>
      </c>
    </row>
    <row r="153" spans="1:2" x14ac:dyDescent="0.25">
      <c r="B153" t="s">
        <v>266</v>
      </c>
    </row>
    <row r="154" spans="1:2" x14ac:dyDescent="0.25">
      <c r="B154" t="s">
        <v>267</v>
      </c>
    </row>
    <row r="155" spans="1:2" x14ac:dyDescent="0.25">
      <c r="B155" t="s">
        <v>276</v>
      </c>
    </row>
    <row r="156" spans="1:2" x14ac:dyDescent="0.25">
      <c r="B156" t="s">
        <v>516</v>
      </c>
    </row>
    <row r="157" spans="1:2" x14ac:dyDescent="0.25">
      <c r="B157" s="251" t="s">
        <v>523</v>
      </c>
    </row>
    <row r="158" spans="1:2" x14ac:dyDescent="0.25">
      <c r="B158" t="s">
        <v>441</v>
      </c>
    </row>
    <row r="159" spans="1:2" x14ac:dyDescent="0.25">
      <c r="B159" t="s">
        <v>325</v>
      </c>
    </row>
    <row r="160" spans="1:2" x14ac:dyDescent="0.25">
      <c r="B160" t="s">
        <v>305</v>
      </c>
    </row>
    <row r="161" spans="1:2" x14ac:dyDescent="0.25">
      <c r="B161" t="s">
        <v>236</v>
      </c>
    </row>
    <row r="162" spans="1:2" x14ac:dyDescent="0.25">
      <c r="B162" t="s">
        <v>316</v>
      </c>
    </row>
    <row r="163" spans="1:2" x14ac:dyDescent="0.25">
      <c r="B163" t="s">
        <v>268</v>
      </c>
    </row>
    <row r="164" spans="1:2" x14ac:dyDescent="0.25">
      <c r="B164" s="251" t="s">
        <v>595</v>
      </c>
    </row>
    <row r="165" spans="1:2" x14ac:dyDescent="0.25">
      <c r="B165" t="s">
        <v>269</v>
      </c>
    </row>
    <row r="166" spans="1:2" x14ac:dyDescent="0.25">
      <c r="B166" t="s">
        <v>204</v>
      </c>
    </row>
    <row r="167" spans="1:2" x14ac:dyDescent="0.25">
      <c r="B167" t="s">
        <v>290</v>
      </c>
    </row>
    <row r="168" spans="1:2" x14ac:dyDescent="0.25">
      <c r="B168" t="s">
        <v>442</v>
      </c>
    </row>
    <row r="169" spans="1:2" x14ac:dyDescent="0.25">
      <c r="B169" t="s">
        <v>590</v>
      </c>
    </row>
    <row r="170" spans="1:2" x14ac:dyDescent="0.25">
      <c r="B170" t="s">
        <v>298</v>
      </c>
    </row>
    <row r="171" spans="1:2" x14ac:dyDescent="0.25">
      <c r="B171" t="s">
        <v>531</v>
      </c>
    </row>
    <row r="172" spans="1:2" x14ac:dyDescent="0.25">
      <c r="B172" t="s">
        <v>291</v>
      </c>
    </row>
    <row r="173" spans="1:2" x14ac:dyDescent="0.25">
      <c r="B173" t="s">
        <v>432</v>
      </c>
    </row>
    <row r="174" spans="1:2" x14ac:dyDescent="0.25">
      <c r="A174" t="s">
        <v>419</v>
      </c>
      <c r="B174" t="s">
        <v>292</v>
      </c>
    </row>
    <row r="175" spans="1:2" x14ac:dyDescent="0.25">
      <c r="B175" t="s">
        <v>219</v>
      </c>
    </row>
    <row r="176" spans="1:2" x14ac:dyDescent="0.25">
      <c r="B176" t="s">
        <v>270</v>
      </c>
    </row>
    <row r="177" spans="1:2" x14ac:dyDescent="0.25">
      <c r="B177" t="s">
        <v>287</v>
      </c>
    </row>
    <row r="178" spans="1:2" x14ac:dyDescent="0.25">
      <c r="B178" t="s">
        <v>220</v>
      </c>
    </row>
    <row r="179" spans="1:2" x14ac:dyDescent="0.25">
      <c r="B179" t="s">
        <v>237</v>
      </c>
    </row>
    <row r="180" spans="1:2" x14ac:dyDescent="0.25">
      <c r="B180" t="s">
        <v>207</v>
      </c>
    </row>
    <row r="181" spans="1:2" x14ac:dyDescent="0.25">
      <c r="B181" t="s">
        <v>271</v>
      </c>
    </row>
    <row r="182" spans="1:2" x14ac:dyDescent="0.25">
      <c r="B182" t="s">
        <v>321</v>
      </c>
    </row>
    <row r="183" spans="1:2" x14ac:dyDescent="0.25">
      <c r="B183" t="s">
        <v>299</v>
      </c>
    </row>
    <row r="184" spans="1:2" x14ac:dyDescent="0.25">
      <c r="B184" t="s">
        <v>329</v>
      </c>
    </row>
    <row r="188" spans="1:2" x14ac:dyDescent="0.25">
      <c r="B188" s="251" t="s">
        <v>158</v>
      </c>
    </row>
    <row r="189" spans="1:2" x14ac:dyDescent="0.25">
      <c r="B189" t="s">
        <v>591</v>
      </c>
    </row>
    <row r="190" spans="1:2" x14ac:dyDescent="0.25">
      <c r="B190" t="s">
        <v>629</v>
      </c>
    </row>
    <row r="191" spans="1:2" x14ac:dyDescent="0.25">
      <c r="A191" t="s">
        <v>356</v>
      </c>
      <c r="B191" t="s">
        <v>497</v>
      </c>
    </row>
    <row r="192" spans="1:2" x14ac:dyDescent="0.25">
      <c r="A192" t="s">
        <v>222</v>
      </c>
      <c r="B192" t="s">
        <v>440</v>
      </c>
    </row>
    <row r="193" spans="1:2" x14ac:dyDescent="0.25">
      <c r="A193" t="s">
        <v>208</v>
      </c>
      <c r="B193" t="s">
        <v>417</v>
      </c>
    </row>
    <row r="194" spans="1:2" x14ac:dyDescent="0.25">
      <c r="A194" t="s">
        <v>358</v>
      </c>
      <c r="B194" t="s">
        <v>315</v>
      </c>
    </row>
    <row r="195" spans="1:2" x14ac:dyDescent="0.25">
      <c r="A195" t="s">
        <v>311</v>
      </c>
      <c r="B195" t="s">
        <v>614</v>
      </c>
    </row>
    <row r="196" spans="1:2" x14ac:dyDescent="0.25">
      <c r="A196" t="s">
        <v>360</v>
      </c>
      <c r="B196" t="s">
        <v>419</v>
      </c>
    </row>
    <row r="197" spans="1:2" x14ac:dyDescent="0.25">
      <c r="A197" t="s">
        <v>272</v>
      </c>
      <c r="B197" t="s">
        <v>318</v>
      </c>
    </row>
    <row r="198" spans="1:2" x14ac:dyDescent="0.25">
      <c r="B198" t="s">
        <v>613</v>
      </c>
    </row>
    <row r="199" spans="1:2" x14ac:dyDescent="0.25">
      <c r="B199" t="s">
        <v>641</v>
      </c>
    </row>
    <row r="200" spans="1:2" x14ac:dyDescent="0.25">
      <c r="B200" t="s">
        <v>418</v>
      </c>
    </row>
    <row r="202" spans="1:2" x14ac:dyDescent="0.25">
      <c r="A202" t="s">
        <v>361</v>
      </c>
      <c r="B202" t="s">
        <v>420</v>
      </c>
    </row>
    <row r="203" spans="1:2" x14ac:dyDescent="0.25">
      <c r="A203" t="s">
        <v>362</v>
      </c>
    </row>
    <row r="204" spans="1:2" x14ac:dyDescent="0.25">
      <c r="A204" t="s">
        <v>223</v>
      </c>
      <c r="B204" t="s">
        <v>244</v>
      </c>
    </row>
    <row r="205" spans="1:2" x14ac:dyDescent="0.25">
      <c r="A205" t="s">
        <v>209</v>
      </c>
      <c r="B205" t="s">
        <v>245</v>
      </c>
    </row>
    <row r="206" spans="1:2" x14ac:dyDescent="0.25">
      <c r="A206" t="s">
        <v>365</v>
      </c>
      <c r="B206" t="s">
        <v>246</v>
      </c>
    </row>
    <row r="207" spans="1:2" x14ac:dyDescent="0.25">
      <c r="A207" t="s">
        <v>277</v>
      </c>
      <c r="B207" t="s">
        <v>247</v>
      </c>
    </row>
    <row r="208" spans="1:2" x14ac:dyDescent="0.25">
      <c r="A208" t="s">
        <v>366</v>
      </c>
      <c r="B208" t="s">
        <v>248</v>
      </c>
    </row>
    <row r="209" spans="1:16384" x14ac:dyDescent="0.25">
      <c r="A209" t="s">
        <v>224</v>
      </c>
      <c r="B209" t="s">
        <v>249</v>
      </c>
    </row>
    <row r="210" spans="1:16384" x14ac:dyDescent="0.25">
      <c r="A210" t="s">
        <v>312</v>
      </c>
      <c r="B210" t="s">
        <v>251</v>
      </c>
    </row>
    <row r="211" spans="1:16384" x14ac:dyDescent="0.25">
      <c r="A211" t="s">
        <v>421</v>
      </c>
      <c r="B211" t="s">
        <v>253</v>
      </c>
    </row>
    <row r="212" spans="1:16384" x14ac:dyDescent="0.25">
      <c r="A212" t="s">
        <v>205</v>
      </c>
      <c r="B212" t="s">
        <v>254</v>
      </c>
    </row>
    <row r="213" spans="1:16384" x14ac:dyDescent="0.25">
      <c r="A213" t="s">
        <v>246</v>
      </c>
      <c r="B213" t="s">
        <v>256</v>
      </c>
    </row>
    <row r="214" spans="1:16384" x14ac:dyDescent="0.25">
      <c r="A214" t="s">
        <v>330</v>
      </c>
      <c r="B214" t="s">
        <v>258</v>
      </c>
      <c r="C214" t="s">
        <v>330</v>
      </c>
      <c r="D214" t="s">
        <v>330</v>
      </c>
      <c r="E214" t="s">
        <v>330</v>
      </c>
      <c r="F214" t="s">
        <v>330</v>
      </c>
      <c r="G214" t="s">
        <v>330</v>
      </c>
      <c r="H214" t="s">
        <v>330</v>
      </c>
      <c r="I214" t="s">
        <v>330</v>
      </c>
      <c r="J214" t="s">
        <v>330</v>
      </c>
      <c r="K214" t="s">
        <v>330</v>
      </c>
      <c r="L214" t="s">
        <v>330</v>
      </c>
      <c r="M214" t="s">
        <v>330</v>
      </c>
      <c r="N214" t="s">
        <v>330</v>
      </c>
      <c r="O214" t="s">
        <v>330</v>
      </c>
      <c r="P214" t="s">
        <v>330</v>
      </c>
      <c r="Q214" t="s">
        <v>330</v>
      </c>
      <c r="R214" t="s">
        <v>330</v>
      </c>
      <c r="S214" t="s">
        <v>330</v>
      </c>
      <c r="T214" t="s">
        <v>330</v>
      </c>
      <c r="U214" t="s">
        <v>330</v>
      </c>
      <c r="V214" t="s">
        <v>330</v>
      </c>
      <c r="W214" t="s">
        <v>330</v>
      </c>
      <c r="X214" t="s">
        <v>330</v>
      </c>
      <c r="Y214" t="s">
        <v>330</v>
      </c>
      <c r="Z214" t="s">
        <v>330</v>
      </c>
      <c r="AA214" t="s">
        <v>330</v>
      </c>
      <c r="AB214" t="s">
        <v>330</v>
      </c>
      <c r="AC214" t="s">
        <v>330</v>
      </c>
      <c r="AD214" t="s">
        <v>330</v>
      </c>
      <c r="AE214" t="s">
        <v>330</v>
      </c>
      <c r="AF214" t="s">
        <v>330</v>
      </c>
      <c r="AG214" t="s">
        <v>330</v>
      </c>
      <c r="AH214" t="s">
        <v>330</v>
      </c>
      <c r="AI214" t="s">
        <v>330</v>
      </c>
      <c r="AJ214" t="s">
        <v>330</v>
      </c>
      <c r="AK214" t="s">
        <v>330</v>
      </c>
      <c r="AL214" t="s">
        <v>330</v>
      </c>
      <c r="AM214" t="s">
        <v>330</v>
      </c>
      <c r="AN214" t="s">
        <v>330</v>
      </c>
      <c r="AO214" t="s">
        <v>330</v>
      </c>
      <c r="AP214" t="s">
        <v>330</v>
      </c>
      <c r="AQ214" t="s">
        <v>330</v>
      </c>
      <c r="AR214" t="s">
        <v>330</v>
      </c>
      <c r="AS214" t="s">
        <v>330</v>
      </c>
      <c r="AT214" t="s">
        <v>330</v>
      </c>
      <c r="AU214" t="s">
        <v>330</v>
      </c>
      <c r="AV214" t="s">
        <v>330</v>
      </c>
      <c r="AW214" t="s">
        <v>330</v>
      </c>
      <c r="AX214" t="s">
        <v>330</v>
      </c>
      <c r="AY214" t="s">
        <v>330</v>
      </c>
      <c r="AZ214" t="s">
        <v>330</v>
      </c>
      <c r="BA214" t="s">
        <v>330</v>
      </c>
      <c r="BB214" t="s">
        <v>330</v>
      </c>
      <c r="BC214" t="s">
        <v>330</v>
      </c>
      <c r="BD214" t="s">
        <v>330</v>
      </c>
      <c r="BE214" t="s">
        <v>330</v>
      </c>
      <c r="BF214" t="s">
        <v>330</v>
      </c>
      <c r="BG214" t="s">
        <v>330</v>
      </c>
      <c r="BH214" t="s">
        <v>330</v>
      </c>
      <c r="BI214" t="s">
        <v>330</v>
      </c>
      <c r="BJ214" t="s">
        <v>330</v>
      </c>
      <c r="BK214" t="s">
        <v>330</v>
      </c>
      <c r="BL214" t="s">
        <v>330</v>
      </c>
      <c r="BM214" t="s">
        <v>330</v>
      </c>
      <c r="BN214" t="s">
        <v>330</v>
      </c>
      <c r="BO214" t="s">
        <v>330</v>
      </c>
      <c r="BP214" t="s">
        <v>330</v>
      </c>
      <c r="BQ214" t="s">
        <v>330</v>
      </c>
      <c r="BR214" t="s">
        <v>330</v>
      </c>
      <c r="BS214" t="s">
        <v>330</v>
      </c>
      <c r="BT214" t="s">
        <v>330</v>
      </c>
      <c r="BU214" t="s">
        <v>330</v>
      </c>
      <c r="BV214" t="s">
        <v>330</v>
      </c>
      <c r="BW214" t="s">
        <v>330</v>
      </c>
      <c r="BX214" t="s">
        <v>330</v>
      </c>
      <c r="BY214" t="s">
        <v>330</v>
      </c>
      <c r="BZ214" t="s">
        <v>330</v>
      </c>
      <c r="CA214" t="s">
        <v>330</v>
      </c>
      <c r="CB214" t="s">
        <v>330</v>
      </c>
      <c r="CC214" t="s">
        <v>330</v>
      </c>
      <c r="CD214" t="s">
        <v>330</v>
      </c>
      <c r="CE214" t="s">
        <v>330</v>
      </c>
      <c r="CF214" t="s">
        <v>330</v>
      </c>
      <c r="CG214" t="s">
        <v>330</v>
      </c>
      <c r="CH214" t="s">
        <v>330</v>
      </c>
      <c r="CI214" t="s">
        <v>330</v>
      </c>
      <c r="CJ214" t="s">
        <v>330</v>
      </c>
      <c r="CK214" t="s">
        <v>330</v>
      </c>
      <c r="CL214" t="s">
        <v>330</v>
      </c>
      <c r="CM214" t="s">
        <v>330</v>
      </c>
      <c r="CN214" t="s">
        <v>330</v>
      </c>
      <c r="CO214" t="s">
        <v>330</v>
      </c>
      <c r="CP214" t="s">
        <v>330</v>
      </c>
      <c r="CQ214" t="s">
        <v>330</v>
      </c>
      <c r="CR214" t="s">
        <v>330</v>
      </c>
      <c r="CS214" t="s">
        <v>330</v>
      </c>
      <c r="CT214" t="s">
        <v>330</v>
      </c>
      <c r="CU214" t="s">
        <v>330</v>
      </c>
      <c r="CV214" t="s">
        <v>330</v>
      </c>
      <c r="CW214" t="s">
        <v>330</v>
      </c>
      <c r="CX214" t="s">
        <v>330</v>
      </c>
      <c r="CY214" t="s">
        <v>330</v>
      </c>
      <c r="CZ214" t="s">
        <v>330</v>
      </c>
      <c r="DA214" t="s">
        <v>330</v>
      </c>
      <c r="DB214" t="s">
        <v>330</v>
      </c>
      <c r="DC214" t="s">
        <v>330</v>
      </c>
      <c r="DD214" t="s">
        <v>330</v>
      </c>
      <c r="DE214" t="s">
        <v>330</v>
      </c>
      <c r="DF214" t="s">
        <v>330</v>
      </c>
      <c r="DG214" t="s">
        <v>330</v>
      </c>
      <c r="DH214" t="s">
        <v>330</v>
      </c>
      <c r="DI214" t="s">
        <v>330</v>
      </c>
      <c r="DJ214" t="s">
        <v>330</v>
      </c>
      <c r="DK214" t="s">
        <v>330</v>
      </c>
      <c r="DL214" t="s">
        <v>330</v>
      </c>
      <c r="DM214" t="s">
        <v>330</v>
      </c>
      <c r="DN214" t="s">
        <v>330</v>
      </c>
      <c r="DO214" t="s">
        <v>330</v>
      </c>
      <c r="DP214" t="s">
        <v>330</v>
      </c>
      <c r="DQ214" t="s">
        <v>330</v>
      </c>
      <c r="DR214" t="s">
        <v>330</v>
      </c>
      <c r="DS214" t="s">
        <v>330</v>
      </c>
      <c r="DT214" t="s">
        <v>330</v>
      </c>
      <c r="DU214" t="s">
        <v>330</v>
      </c>
      <c r="DV214" t="s">
        <v>330</v>
      </c>
      <c r="DW214" t="s">
        <v>330</v>
      </c>
      <c r="DX214" t="s">
        <v>330</v>
      </c>
      <c r="DY214" t="s">
        <v>330</v>
      </c>
      <c r="DZ214" t="s">
        <v>330</v>
      </c>
      <c r="EA214" t="s">
        <v>330</v>
      </c>
      <c r="EB214" t="s">
        <v>330</v>
      </c>
      <c r="EC214" t="s">
        <v>330</v>
      </c>
      <c r="ED214" t="s">
        <v>330</v>
      </c>
      <c r="EE214" t="s">
        <v>330</v>
      </c>
      <c r="EF214" t="s">
        <v>330</v>
      </c>
      <c r="EG214" t="s">
        <v>330</v>
      </c>
      <c r="EH214" t="s">
        <v>330</v>
      </c>
      <c r="EI214" t="s">
        <v>330</v>
      </c>
      <c r="EJ214" t="s">
        <v>330</v>
      </c>
      <c r="EK214" t="s">
        <v>330</v>
      </c>
      <c r="EL214" t="s">
        <v>330</v>
      </c>
      <c r="EM214" t="s">
        <v>330</v>
      </c>
      <c r="EN214" t="s">
        <v>330</v>
      </c>
      <c r="EO214" t="s">
        <v>330</v>
      </c>
      <c r="EP214" t="s">
        <v>330</v>
      </c>
      <c r="EQ214" t="s">
        <v>330</v>
      </c>
      <c r="ER214" t="s">
        <v>330</v>
      </c>
      <c r="ES214" t="s">
        <v>330</v>
      </c>
      <c r="ET214" t="s">
        <v>330</v>
      </c>
      <c r="EU214" t="s">
        <v>330</v>
      </c>
      <c r="EV214" t="s">
        <v>330</v>
      </c>
      <c r="EW214" t="s">
        <v>330</v>
      </c>
      <c r="EX214" t="s">
        <v>330</v>
      </c>
      <c r="EY214" t="s">
        <v>330</v>
      </c>
      <c r="EZ214" t="s">
        <v>330</v>
      </c>
      <c r="FA214" t="s">
        <v>330</v>
      </c>
      <c r="FB214" t="s">
        <v>330</v>
      </c>
      <c r="FC214" t="s">
        <v>330</v>
      </c>
      <c r="FD214" t="s">
        <v>330</v>
      </c>
      <c r="FE214" t="s">
        <v>330</v>
      </c>
      <c r="FF214" t="s">
        <v>330</v>
      </c>
      <c r="FG214" t="s">
        <v>330</v>
      </c>
      <c r="FH214" t="s">
        <v>330</v>
      </c>
      <c r="FI214" t="s">
        <v>330</v>
      </c>
      <c r="FJ214" t="s">
        <v>330</v>
      </c>
      <c r="FK214" t="s">
        <v>330</v>
      </c>
      <c r="FL214" t="s">
        <v>330</v>
      </c>
      <c r="FM214" t="s">
        <v>330</v>
      </c>
      <c r="FN214" t="s">
        <v>330</v>
      </c>
      <c r="FO214" t="s">
        <v>330</v>
      </c>
      <c r="FP214" t="s">
        <v>330</v>
      </c>
      <c r="FQ214" t="s">
        <v>330</v>
      </c>
      <c r="FR214" t="s">
        <v>330</v>
      </c>
      <c r="FS214" t="s">
        <v>330</v>
      </c>
      <c r="FT214" t="s">
        <v>330</v>
      </c>
      <c r="FU214" t="s">
        <v>330</v>
      </c>
      <c r="FV214" t="s">
        <v>330</v>
      </c>
      <c r="FW214" t="s">
        <v>330</v>
      </c>
      <c r="FX214" t="s">
        <v>330</v>
      </c>
      <c r="FY214" t="s">
        <v>330</v>
      </c>
      <c r="FZ214" t="s">
        <v>330</v>
      </c>
      <c r="GA214" t="s">
        <v>330</v>
      </c>
      <c r="GB214" t="s">
        <v>330</v>
      </c>
      <c r="GC214" t="s">
        <v>330</v>
      </c>
      <c r="GD214" t="s">
        <v>330</v>
      </c>
      <c r="GE214" t="s">
        <v>330</v>
      </c>
      <c r="GF214" t="s">
        <v>330</v>
      </c>
      <c r="GG214" t="s">
        <v>330</v>
      </c>
      <c r="GH214" t="s">
        <v>330</v>
      </c>
      <c r="GI214" t="s">
        <v>330</v>
      </c>
      <c r="GJ214" t="s">
        <v>330</v>
      </c>
      <c r="GK214" t="s">
        <v>330</v>
      </c>
      <c r="GL214" t="s">
        <v>330</v>
      </c>
      <c r="GM214" t="s">
        <v>330</v>
      </c>
      <c r="GN214" t="s">
        <v>330</v>
      </c>
      <c r="GO214" t="s">
        <v>330</v>
      </c>
      <c r="GP214" t="s">
        <v>330</v>
      </c>
      <c r="GQ214" t="s">
        <v>330</v>
      </c>
      <c r="GR214" t="s">
        <v>330</v>
      </c>
      <c r="GS214" t="s">
        <v>330</v>
      </c>
      <c r="GT214" t="s">
        <v>330</v>
      </c>
      <c r="GU214" t="s">
        <v>330</v>
      </c>
      <c r="GV214" t="s">
        <v>330</v>
      </c>
      <c r="GW214" t="s">
        <v>330</v>
      </c>
      <c r="GX214" t="s">
        <v>330</v>
      </c>
      <c r="GY214" t="s">
        <v>330</v>
      </c>
      <c r="GZ214" t="s">
        <v>330</v>
      </c>
      <c r="HA214" t="s">
        <v>330</v>
      </c>
      <c r="HB214" t="s">
        <v>330</v>
      </c>
      <c r="HC214" t="s">
        <v>330</v>
      </c>
      <c r="HD214" t="s">
        <v>330</v>
      </c>
      <c r="HE214" t="s">
        <v>330</v>
      </c>
      <c r="HF214" t="s">
        <v>330</v>
      </c>
      <c r="HG214" t="s">
        <v>330</v>
      </c>
      <c r="HH214" t="s">
        <v>330</v>
      </c>
      <c r="HI214" t="s">
        <v>330</v>
      </c>
      <c r="HJ214" t="s">
        <v>330</v>
      </c>
      <c r="HK214" t="s">
        <v>330</v>
      </c>
      <c r="HL214" t="s">
        <v>330</v>
      </c>
      <c r="HM214" t="s">
        <v>330</v>
      </c>
      <c r="HN214" t="s">
        <v>330</v>
      </c>
      <c r="HO214" t="s">
        <v>330</v>
      </c>
      <c r="HP214" t="s">
        <v>330</v>
      </c>
      <c r="HQ214" t="s">
        <v>330</v>
      </c>
      <c r="HR214" t="s">
        <v>330</v>
      </c>
      <c r="HS214" t="s">
        <v>330</v>
      </c>
      <c r="HT214" t="s">
        <v>330</v>
      </c>
      <c r="HU214" t="s">
        <v>330</v>
      </c>
      <c r="HV214" t="s">
        <v>330</v>
      </c>
      <c r="HW214" t="s">
        <v>330</v>
      </c>
      <c r="HX214" t="s">
        <v>330</v>
      </c>
      <c r="HY214" t="s">
        <v>330</v>
      </c>
      <c r="HZ214" t="s">
        <v>330</v>
      </c>
      <c r="IA214" t="s">
        <v>330</v>
      </c>
      <c r="IB214" t="s">
        <v>330</v>
      </c>
      <c r="IC214" t="s">
        <v>330</v>
      </c>
      <c r="ID214" t="s">
        <v>330</v>
      </c>
      <c r="IE214" t="s">
        <v>330</v>
      </c>
      <c r="IF214" t="s">
        <v>330</v>
      </c>
      <c r="IG214" t="s">
        <v>330</v>
      </c>
      <c r="IH214" t="s">
        <v>330</v>
      </c>
      <c r="II214" t="s">
        <v>330</v>
      </c>
      <c r="IJ214" t="s">
        <v>330</v>
      </c>
      <c r="IK214" t="s">
        <v>330</v>
      </c>
      <c r="IL214" t="s">
        <v>330</v>
      </c>
      <c r="IM214" t="s">
        <v>330</v>
      </c>
      <c r="IN214" t="s">
        <v>330</v>
      </c>
      <c r="IO214" t="s">
        <v>330</v>
      </c>
      <c r="IP214" t="s">
        <v>330</v>
      </c>
      <c r="IQ214" t="s">
        <v>330</v>
      </c>
      <c r="IR214" t="s">
        <v>330</v>
      </c>
      <c r="IS214" t="s">
        <v>330</v>
      </c>
      <c r="IT214" t="s">
        <v>330</v>
      </c>
      <c r="IU214" t="s">
        <v>330</v>
      </c>
      <c r="IV214" t="s">
        <v>330</v>
      </c>
      <c r="IW214" t="s">
        <v>330</v>
      </c>
      <c r="IX214" t="s">
        <v>330</v>
      </c>
      <c r="IY214" t="s">
        <v>330</v>
      </c>
      <c r="IZ214" t="s">
        <v>330</v>
      </c>
      <c r="JA214" t="s">
        <v>330</v>
      </c>
      <c r="JB214" t="s">
        <v>330</v>
      </c>
      <c r="JC214" t="s">
        <v>330</v>
      </c>
      <c r="JD214" t="s">
        <v>330</v>
      </c>
      <c r="JE214" t="s">
        <v>330</v>
      </c>
      <c r="JF214" t="s">
        <v>330</v>
      </c>
      <c r="JG214" t="s">
        <v>330</v>
      </c>
      <c r="JH214" t="s">
        <v>330</v>
      </c>
      <c r="JI214" t="s">
        <v>330</v>
      </c>
      <c r="JJ214" t="s">
        <v>330</v>
      </c>
      <c r="JK214" t="s">
        <v>330</v>
      </c>
      <c r="JL214" t="s">
        <v>330</v>
      </c>
      <c r="JM214" t="s">
        <v>330</v>
      </c>
      <c r="JN214" t="s">
        <v>330</v>
      </c>
      <c r="JO214" t="s">
        <v>330</v>
      </c>
      <c r="JP214" t="s">
        <v>330</v>
      </c>
      <c r="JQ214" t="s">
        <v>330</v>
      </c>
      <c r="JR214" t="s">
        <v>330</v>
      </c>
      <c r="JS214" t="s">
        <v>330</v>
      </c>
      <c r="JT214" t="s">
        <v>330</v>
      </c>
      <c r="JU214" t="s">
        <v>330</v>
      </c>
      <c r="JV214" t="s">
        <v>330</v>
      </c>
      <c r="JW214" t="s">
        <v>330</v>
      </c>
      <c r="JX214" t="s">
        <v>330</v>
      </c>
      <c r="JY214" t="s">
        <v>330</v>
      </c>
      <c r="JZ214" t="s">
        <v>330</v>
      </c>
      <c r="KA214" t="s">
        <v>330</v>
      </c>
      <c r="KB214" t="s">
        <v>330</v>
      </c>
      <c r="KC214" t="s">
        <v>330</v>
      </c>
      <c r="KD214" t="s">
        <v>330</v>
      </c>
      <c r="KE214" t="s">
        <v>330</v>
      </c>
      <c r="KF214" t="s">
        <v>330</v>
      </c>
      <c r="KG214" t="s">
        <v>330</v>
      </c>
      <c r="KH214" t="s">
        <v>330</v>
      </c>
      <c r="KI214" t="s">
        <v>330</v>
      </c>
      <c r="KJ214" t="s">
        <v>330</v>
      </c>
      <c r="KK214" t="s">
        <v>330</v>
      </c>
      <c r="KL214" t="s">
        <v>330</v>
      </c>
      <c r="KM214" t="s">
        <v>330</v>
      </c>
      <c r="KN214" t="s">
        <v>330</v>
      </c>
      <c r="KO214" t="s">
        <v>330</v>
      </c>
      <c r="KP214" t="s">
        <v>330</v>
      </c>
      <c r="KQ214" t="s">
        <v>330</v>
      </c>
      <c r="KR214" t="s">
        <v>330</v>
      </c>
      <c r="KS214" t="s">
        <v>330</v>
      </c>
      <c r="KT214" t="s">
        <v>330</v>
      </c>
      <c r="KU214" t="s">
        <v>330</v>
      </c>
      <c r="KV214" t="s">
        <v>330</v>
      </c>
      <c r="KW214" t="s">
        <v>330</v>
      </c>
      <c r="KX214" t="s">
        <v>330</v>
      </c>
      <c r="KY214" t="s">
        <v>330</v>
      </c>
      <c r="KZ214" t="s">
        <v>330</v>
      </c>
      <c r="LA214" t="s">
        <v>330</v>
      </c>
      <c r="LB214" t="s">
        <v>330</v>
      </c>
      <c r="LC214" t="s">
        <v>330</v>
      </c>
      <c r="LD214" t="s">
        <v>330</v>
      </c>
      <c r="LE214" t="s">
        <v>330</v>
      </c>
      <c r="LF214" t="s">
        <v>330</v>
      </c>
      <c r="LG214" t="s">
        <v>330</v>
      </c>
      <c r="LH214" t="s">
        <v>330</v>
      </c>
      <c r="LI214" t="s">
        <v>330</v>
      </c>
      <c r="LJ214" t="s">
        <v>330</v>
      </c>
      <c r="LK214" t="s">
        <v>330</v>
      </c>
      <c r="LL214" t="s">
        <v>330</v>
      </c>
      <c r="LM214" t="s">
        <v>330</v>
      </c>
      <c r="LN214" t="s">
        <v>330</v>
      </c>
      <c r="LO214" t="s">
        <v>330</v>
      </c>
      <c r="LP214" t="s">
        <v>330</v>
      </c>
      <c r="LQ214" t="s">
        <v>330</v>
      </c>
      <c r="LR214" t="s">
        <v>330</v>
      </c>
      <c r="LS214" t="s">
        <v>330</v>
      </c>
      <c r="LT214" t="s">
        <v>330</v>
      </c>
      <c r="LU214" t="s">
        <v>330</v>
      </c>
      <c r="LV214" t="s">
        <v>330</v>
      </c>
      <c r="LW214" t="s">
        <v>330</v>
      </c>
      <c r="LX214" t="s">
        <v>330</v>
      </c>
      <c r="LY214" t="s">
        <v>330</v>
      </c>
      <c r="LZ214" t="s">
        <v>330</v>
      </c>
      <c r="MA214" t="s">
        <v>330</v>
      </c>
      <c r="MB214" t="s">
        <v>330</v>
      </c>
      <c r="MC214" t="s">
        <v>330</v>
      </c>
      <c r="MD214" t="s">
        <v>330</v>
      </c>
      <c r="ME214" t="s">
        <v>330</v>
      </c>
      <c r="MF214" t="s">
        <v>330</v>
      </c>
      <c r="MG214" t="s">
        <v>330</v>
      </c>
      <c r="MH214" t="s">
        <v>330</v>
      </c>
      <c r="MI214" t="s">
        <v>330</v>
      </c>
      <c r="MJ214" t="s">
        <v>330</v>
      </c>
      <c r="MK214" t="s">
        <v>330</v>
      </c>
      <c r="ML214" t="s">
        <v>330</v>
      </c>
      <c r="MM214" t="s">
        <v>330</v>
      </c>
      <c r="MN214" t="s">
        <v>330</v>
      </c>
      <c r="MO214" t="s">
        <v>330</v>
      </c>
      <c r="MP214" t="s">
        <v>330</v>
      </c>
      <c r="MQ214" t="s">
        <v>330</v>
      </c>
      <c r="MR214" t="s">
        <v>330</v>
      </c>
      <c r="MS214" t="s">
        <v>330</v>
      </c>
      <c r="MT214" t="s">
        <v>330</v>
      </c>
      <c r="MU214" t="s">
        <v>330</v>
      </c>
      <c r="MV214" t="s">
        <v>330</v>
      </c>
      <c r="MW214" t="s">
        <v>330</v>
      </c>
      <c r="MX214" t="s">
        <v>330</v>
      </c>
      <c r="MY214" t="s">
        <v>330</v>
      </c>
      <c r="MZ214" t="s">
        <v>330</v>
      </c>
      <c r="NA214" t="s">
        <v>330</v>
      </c>
      <c r="NB214" t="s">
        <v>330</v>
      </c>
      <c r="NC214" t="s">
        <v>330</v>
      </c>
      <c r="ND214" t="s">
        <v>330</v>
      </c>
      <c r="NE214" t="s">
        <v>330</v>
      </c>
      <c r="NF214" t="s">
        <v>330</v>
      </c>
      <c r="NG214" t="s">
        <v>330</v>
      </c>
      <c r="NH214" t="s">
        <v>330</v>
      </c>
      <c r="NI214" t="s">
        <v>330</v>
      </c>
      <c r="NJ214" t="s">
        <v>330</v>
      </c>
      <c r="NK214" t="s">
        <v>330</v>
      </c>
      <c r="NL214" t="s">
        <v>330</v>
      </c>
      <c r="NM214" t="s">
        <v>330</v>
      </c>
      <c r="NN214" t="s">
        <v>330</v>
      </c>
      <c r="NO214" t="s">
        <v>330</v>
      </c>
      <c r="NP214" t="s">
        <v>330</v>
      </c>
      <c r="NQ214" t="s">
        <v>330</v>
      </c>
      <c r="NR214" t="s">
        <v>330</v>
      </c>
      <c r="NS214" t="s">
        <v>330</v>
      </c>
      <c r="NT214" t="s">
        <v>330</v>
      </c>
      <c r="NU214" t="s">
        <v>330</v>
      </c>
      <c r="NV214" t="s">
        <v>330</v>
      </c>
      <c r="NW214" t="s">
        <v>330</v>
      </c>
      <c r="NX214" t="s">
        <v>330</v>
      </c>
      <c r="NY214" t="s">
        <v>330</v>
      </c>
      <c r="NZ214" t="s">
        <v>330</v>
      </c>
      <c r="OA214" t="s">
        <v>330</v>
      </c>
      <c r="OB214" t="s">
        <v>330</v>
      </c>
      <c r="OC214" t="s">
        <v>330</v>
      </c>
      <c r="OD214" t="s">
        <v>330</v>
      </c>
      <c r="OE214" t="s">
        <v>330</v>
      </c>
      <c r="OF214" t="s">
        <v>330</v>
      </c>
      <c r="OG214" t="s">
        <v>330</v>
      </c>
      <c r="OH214" t="s">
        <v>330</v>
      </c>
      <c r="OI214" t="s">
        <v>330</v>
      </c>
      <c r="OJ214" t="s">
        <v>330</v>
      </c>
      <c r="OK214" t="s">
        <v>330</v>
      </c>
      <c r="OL214" t="s">
        <v>330</v>
      </c>
      <c r="OM214" t="s">
        <v>330</v>
      </c>
      <c r="ON214" t="s">
        <v>330</v>
      </c>
      <c r="OO214" t="s">
        <v>330</v>
      </c>
      <c r="OP214" t="s">
        <v>330</v>
      </c>
      <c r="OQ214" t="s">
        <v>330</v>
      </c>
      <c r="OR214" t="s">
        <v>330</v>
      </c>
      <c r="OS214" t="s">
        <v>330</v>
      </c>
      <c r="OT214" t="s">
        <v>330</v>
      </c>
      <c r="OU214" t="s">
        <v>330</v>
      </c>
      <c r="OV214" t="s">
        <v>330</v>
      </c>
      <c r="OW214" t="s">
        <v>330</v>
      </c>
      <c r="OX214" t="s">
        <v>330</v>
      </c>
      <c r="OY214" t="s">
        <v>330</v>
      </c>
      <c r="OZ214" t="s">
        <v>330</v>
      </c>
      <c r="PA214" t="s">
        <v>330</v>
      </c>
      <c r="PB214" t="s">
        <v>330</v>
      </c>
      <c r="PC214" t="s">
        <v>330</v>
      </c>
      <c r="PD214" t="s">
        <v>330</v>
      </c>
      <c r="PE214" t="s">
        <v>330</v>
      </c>
      <c r="PF214" t="s">
        <v>330</v>
      </c>
      <c r="PG214" t="s">
        <v>330</v>
      </c>
      <c r="PH214" t="s">
        <v>330</v>
      </c>
      <c r="PI214" t="s">
        <v>330</v>
      </c>
      <c r="PJ214" t="s">
        <v>330</v>
      </c>
      <c r="PK214" t="s">
        <v>330</v>
      </c>
      <c r="PL214" t="s">
        <v>330</v>
      </c>
      <c r="PM214" t="s">
        <v>330</v>
      </c>
      <c r="PN214" t="s">
        <v>330</v>
      </c>
      <c r="PO214" t="s">
        <v>330</v>
      </c>
      <c r="PP214" t="s">
        <v>330</v>
      </c>
      <c r="PQ214" t="s">
        <v>330</v>
      </c>
      <c r="PR214" t="s">
        <v>330</v>
      </c>
      <c r="PS214" t="s">
        <v>330</v>
      </c>
      <c r="PT214" t="s">
        <v>330</v>
      </c>
      <c r="PU214" t="s">
        <v>330</v>
      </c>
      <c r="PV214" t="s">
        <v>330</v>
      </c>
      <c r="PW214" t="s">
        <v>330</v>
      </c>
      <c r="PX214" t="s">
        <v>330</v>
      </c>
      <c r="PY214" t="s">
        <v>330</v>
      </c>
      <c r="PZ214" t="s">
        <v>330</v>
      </c>
      <c r="QA214" t="s">
        <v>330</v>
      </c>
      <c r="QB214" t="s">
        <v>330</v>
      </c>
      <c r="QC214" t="s">
        <v>330</v>
      </c>
      <c r="QD214" t="s">
        <v>330</v>
      </c>
      <c r="QE214" t="s">
        <v>330</v>
      </c>
      <c r="QF214" t="s">
        <v>330</v>
      </c>
      <c r="QG214" t="s">
        <v>330</v>
      </c>
      <c r="QH214" t="s">
        <v>330</v>
      </c>
      <c r="QI214" t="s">
        <v>330</v>
      </c>
      <c r="QJ214" t="s">
        <v>330</v>
      </c>
      <c r="QK214" t="s">
        <v>330</v>
      </c>
      <c r="QL214" t="s">
        <v>330</v>
      </c>
      <c r="QM214" t="s">
        <v>330</v>
      </c>
      <c r="QN214" t="s">
        <v>330</v>
      </c>
      <c r="QO214" t="s">
        <v>330</v>
      </c>
      <c r="QP214" t="s">
        <v>330</v>
      </c>
      <c r="QQ214" t="s">
        <v>330</v>
      </c>
      <c r="QR214" t="s">
        <v>330</v>
      </c>
      <c r="QS214" t="s">
        <v>330</v>
      </c>
      <c r="QT214" t="s">
        <v>330</v>
      </c>
      <c r="QU214" t="s">
        <v>330</v>
      </c>
      <c r="QV214" t="s">
        <v>330</v>
      </c>
      <c r="QW214" t="s">
        <v>330</v>
      </c>
      <c r="QX214" t="s">
        <v>330</v>
      </c>
      <c r="QY214" t="s">
        <v>330</v>
      </c>
      <c r="QZ214" t="s">
        <v>330</v>
      </c>
      <c r="RA214" t="s">
        <v>330</v>
      </c>
      <c r="RB214" t="s">
        <v>330</v>
      </c>
      <c r="RC214" t="s">
        <v>330</v>
      </c>
      <c r="RD214" t="s">
        <v>330</v>
      </c>
      <c r="RE214" t="s">
        <v>330</v>
      </c>
      <c r="RF214" t="s">
        <v>330</v>
      </c>
      <c r="RG214" t="s">
        <v>330</v>
      </c>
      <c r="RH214" t="s">
        <v>330</v>
      </c>
      <c r="RI214" t="s">
        <v>330</v>
      </c>
      <c r="RJ214" t="s">
        <v>330</v>
      </c>
      <c r="RK214" t="s">
        <v>330</v>
      </c>
      <c r="RL214" t="s">
        <v>330</v>
      </c>
      <c r="RM214" t="s">
        <v>330</v>
      </c>
      <c r="RN214" t="s">
        <v>330</v>
      </c>
      <c r="RO214" t="s">
        <v>330</v>
      </c>
      <c r="RP214" t="s">
        <v>330</v>
      </c>
      <c r="RQ214" t="s">
        <v>330</v>
      </c>
      <c r="RR214" t="s">
        <v>330</v>
      </c>
      <c r="RS214" t="s">
        <v>330</v>
      </c>
      <c r="RT214" t="s">
        <v>330</v>
      </c>
      <c r="RU214" t="s">
        <v>330</v>
      </c>
      <c r="RV214" t="s">
        <v>330</v>
      </c>
      <c r="RW214" t="s">
        <v>330</v>
      </c>
      <c r="RX214" t="s">
        <v>330</v>
      </c>
      <c r="RY214" t="s">
        <v>330</v>
      </c>
      <c r="RZ214" t="s">
        <v>330</v>
      </c>
      <c r="SA214" t="s">
        <v>330</v>
      </c>
      <c r="SB214" t="s">
        <v>330</v>
      </c>
      <c r="SC214" t="s">
        <v>330</v>
      </c>
      <c r="SD214" t="s">
        <v>330</v>
      </c>
      <c r="SE214" t="s">
        <v>330</v>
      </c>
      <c r="SF214" t="s">
        <v>330</v>
      </c>
      <c r="SG214" t="s">
        <v>330</v>
      </c>
      <c r="SH214" t="s">
        <v>330</v>
      </c>
      <c r="SI214" t="s">
        <v>330</v>
      </c>
      <c r="SJ214" t="s">
        <v>330</v>
      </c>
      <c r="SK214" t="s">
        <v>330</v>
      </c>
      <c r="SL214" t="s">
        <v>330</v>
      </c>
      <c r="SM214" t="s">
        <v>330</v>
      </c>
      <c r="SN214" t="s">
        <v>330</v>
      </c>
      <c r="SO214" t="s">
        <v>330</v>
      </c>
      <c r="SP214" t="s">
        <v>330</v>
      </c>
      <c r="SQ214" t="s">
        <v>330</v>
      </c>
      <c r="SR214" t="s">
        <v>330</v>
      </c>
      <c r="SS214" t="s">
        <v>330</v>
      </c>
      <c r="ST214" t="s">
        <v>330</v>
      </c>
      <c r="SU214" t="s">
        <v>330</v>
      </c>
      <c r="SV214" t="s">
        <v>330</v>
      </c>
      <c r="SW214" t="s">
        <v>330</v>
      </c>
      <c r="SX214" t="s">
        <v>330</v>
      </c>
      <c r="SY214" t="s">
        <v>330</v>
      </c>
      <c r="SZ214" t="s">
        <v>330</v>
      </c>
      <c r="TA214" t="s">
        <v>330</v>
      </c>
      <c r="TB214" t="s">
        <v>330</v>
      </c>
      <c r="TC214" t="s">
        <v>330</v>
      </c>
      <c r="TD214" t="s">
        <v>330</v>
      </c>
      <c r="TE214" t="s">
        <v>330</v>
      </c>
      <c r="TF214" t="s">
        <v>330</v>
      </c>
      <c r="TG214" t="s">
        <v>330</v>
      </c>
      <c r="TH214" t="s">
        <v>330</v>
      </c>
      <c r="TI214" t="s">
        <v>330</v>
      </c>
      <c r="TJ214" t="s">
        <v>330</v>
      </c>
      <c r="TK214" t="s">
        <v>330</v>
      </c>
      <c r="TL214" t="s">
        <v>330</v>
      </c>
      <c r="TM214" t="s">
        <v>330</v>
      </c>
      <c r="TN214" t="s">
        <v>330</v>
      </c>
      <c r="TO214" t="s">
        <v>330</v>
      </c>
      <c r="TP214" t="s">
        <v>330</v>
      </c>
      <c r="TQ214" t="s">
        <v>330</v>
      </c>
      <c r="TR214" t="s">
        <v>330</v>
      </c>
      <c r="TS214" t="s">
        <v>330</v>
      </c>
      <c r="TT214" t="s">
        <v>330</v>
      </c>
      <c r="TU214" t="s">
        <v>330</v>
      </c>
      <c r="TV214" t="s">
        <v>330</v>
      </c>
      <c r="TW214" t="s">
        <v>330</v>
      </c>
      <c r="TX214" t="s">
        <v>330</v>
      </c>
      <c r="TY214" t="s">
        <v>330</v>
      </c>
      <c r="TZ214" t="s">
        <v>330</v>
      </c>
      <c r="UA214" t="s">
        <v>330</v>
      </c>
      <c r="UB214" t="s">
        <v>330</v>
      </c>
      <c r="UC214" t="s">
        <v>330</v>
      </c>
      <c r="UD214" t="s">
        <v>330</v>
      </c>
      <c r="UE214" t="s">
        <v>330</v>
      </c>
      <c r="UF214" t="s">
        <v>330</v>
      </c>
      <c r="UG214" t="s">
        <v>330</v>
      </c>
      <c r="UH214" t="s">
        <v>330</v>
      </c>
      <c r="UI214" t="s">
        <v>330</v>
      </c>
      <c r="UJ214" t="s">
        <v>330</v>
      </c>
      <c r="UK214" t="s">
        <v>330</v>
      </c>
      <c r="UL214" t="s">
        <v>330</v>
      </c>
      <c r="UM214" t="s">
        <v>330</v>
      </c>
      <c r="UN214" t="s">
        <v>330</v>
      </c>
      <c r="UO214" t="s">
        <v>330</v>
      </c>
      <c r="UP214" t="s">
        <v>330</v>
      </c>
      <c r="UQ214" t="s">
        <v>330</v>
      </c>
      <c r="UR214" t="s">
        <v>330</v>
      </c>
      <c r="US214" t="s">
        <v>330</v>
      </c>
      <c r="UT214" t="s">
        <v>330</v>
      </c>
      <c r="UU214" t="s">
        <v>330</v>
      </c>
      <c r="UV214" t="s">
        <v>330</v>
      </c>
      <c r="UW214" t="s">
        <v>330</v>
      </c>
      <c r="UX214" t="s">
        <v>330</v>
      </c>
      <c r="UY214" t="s">
        <v>330</v>
      </c>
      <c r="UZ214" t="s">
        <v>330</v>
      </c>
      <c r="VA214" t="s">
        <v>330</v>
      </c>
      <c r="VB214" t="s">
        <v>330</v>
      </c>
      <c r="VC214" t="s">
        <v>330</v>
      </c>
      <c r="VD214" t="s">
        <v>330</v>
      </c>
      <c r="VE214" t="s">
        <v>330</v>
      </c>
      <c r="VF214" t="s">
        <v>330</v>
      </c>
      <c r="VG214" t="s">
        <v>330</v>
      </c>
      <c r="VH214" t="s">
        <v>330</v>
      </c>
      <c r="VI214" t="s">
        <v>330</v>
      </c>
      <c r="VJ214" t="s">
        <v>330</v>
      </c>
      <c r="VK214" t="s">
        <v>330</v>
      </c>
      <c r="VL214" t="s">
        <v>330</v>
      </c>
      <c r="VM214" t="s">
        <v>330</v>
      </c>
      <c r="VN214" t="s">
        <v>330</v>
      </c>
      <c r="VO214" t="s">
        <v>330</v>
      </c>
      <c r="VP214" t="s">
        <v>330</v>
      </c>
      <c r="VQ214" t="s">
        <v>330</v>
      </c>
      <c r="VR214" t="s">
        <v>330</v>
      </c>
      <c r="VS214" t="s">
        <v>330</v>
      </c>
      <c r="VT214" t="s">
        <v>330</v>
      </c>
      <c r="VU214" t="s">
        <v>330</v>
      </c>
      <c r="VV214" t="s">
        <v>330</v>
      </c>
      <c r="VW214" t="s">
        <v>330</v>
      </c>
      <c r="VX214" t="s">
        <v>330</v>
      </c>
      <c r="VY214" t="s">
        <v>330</v>
      </c>
      <c r="VZ214" t="s">
        <v>330</v>
      </c>
      <c r="WA214" t="s">
        <v>330</v>
      </c>
      <c r="WB214" t="s">
        <v>330</v>
      </c>
      <c r="WC214" t="s">
        <v>330</v>
      </c>
      <c r="WD214" t="s">
        <v>330</v>
      </c>
      <c r="WE214" t="s">
        <v>330</v>
      </c>
      <c r="WF214" t="s">
        <v>330</v>
      </c>
      <c r="WG214" t="s">
        <v>330</v>
      </c>
      <c r="WH214" t="s">
        <v>330</v>
      </c>
      <c r="WI214" t="s">
        <v>330</v>
      </c>
      <c r="WJ214" t="s">
        <v>330</v>
      </c>
      <c r="WK214" t="s">
        <v>330</v>
      </c>
      <c r="WL214" t="s">
        <v>330</v>
      </c>
      <c r="WM214" t="s">
        <v>330</v>
      </c>
      <c r="WN214" t="s">
        <v>330</v>
      </c>
      <c r="WO214" t="s">
        <v>330</v>
      </c>
      <c r="WP214" t="s">
        <v>330</v>
      </c>
      <c r="WQ214" t="s">
        <v>330</v>
      </c>
      <c r="WR214" t="s">
        <v>330</v>
      </c>
      <c r="WS214" t="s">
        <v>330</v>
      </c>
      <c r="WT214" t="s">
        <v>330</v>
      </c>
      <c r="WU214" t="s">
        <v>330</v>
      </c>
      <c r="WV214" t="s">
        <v>330</v>
      </c>
      <c r="WW214" t="s">
        <v>330</v>
      </c>
      <c r="WX214" t="s">
        <v>330</v>
      </c>
      <c r="WY214" t="s">
        <v>330</v>
      </c>
      <c r="WZ214" t="s">
        <v>330</v>
      </c>
      <c r="XA214" t="s">
        <v>330</v>
      </c>
      <c r="XB214" t="s">
        <v>330</v>
      </c>
      <c r="XC214" t="s">
        <v>330</v>
      </c>
      <c r="XD214" t="s">
        <v>330</v>
      </c>
      <c r="XE214" t="s">
        <v>330</v>
      </c>
      <c r="XF214" t="s">
        <v>330</v>
      </c>
      <c r="XG214" t="s">
        <v>330</v>
      </c>
      <c r="XH214" t="s">
        <v>330</v>
      </c>
      <c r="XI214" t="s">
        <v>330</v>
      </c>
      <c r="XJ214" t="s">
        <v>330</v>
      </c>
      <c r="XK214" t="s">
        <v>330</v>
      </c>
      <c r="XL214" t="s">
        <v>330</v>
      </c>
      <c r="XM214" t="s">
        <v>330</v>
      </c>
      <c r="XN214" t="s">
        <v>330</v>
      </c>
      <c r="XO214" t="s">
        <v>330</v>
      </c>
      <c r="XP214" t="s">
        <v>330</v>
      </c>
      <c r="XQ214" t="s">
        <v>330</v>
      </c>
      <c r="XR214" t="s">
        <v>330</v>
      </c>
      <c r="XS214" t="s">
        <v>330</v>
      </c>
      <c r="XT214" t="s">
        <v>330</v>
      </c>
      <c r="XU214" t="s">
        <v>330</v>
      </c>
      <c r="XV214" t="s">
        <v>330</v>
      </c>
      <c r="XW214" t="s">
        <v>330</v>
      </c>
      <c r="XX214" t="s">
        <v>330</v>
      </c>
      <c r="XY214" t="s">
        <v>330</v>
      </c>
      <c r="XZ214" t="s">
        <v>330</v>
      </c>
      <c r="YA214" t="s">
        <v>330</v>
      </c>
      <c r="YB214" t="s">
        <v>330</v>
      </c>
      <c r="YC214" t="s">
        <v>330</v>
      </c>
      <c r="YD214" t="s">
        <v>330</v>
      </c>
      <c r="YE214" t="s">
        <v>330</v>
      </c>
      <c r="YF214" t="s">
        <v>330</v>
      </c>
      <c r="YG214" t="s">
        <v>330</v>
      </c>
      <c r="YH214" t="s">
        <v>330</v>
      </c>
      <c r="YI214" t="s">
        <v>330</v>
      </c>
      <c r="YJ214" t="s">
        <v>330</v>
      </c>
      <c r="YK214" t="s">
        <v>330</v>
      </c>
      <c r="YL214" t="s">
        <v>330</v>
      </c>
      <c r="YM214" t="s">
        <v>330</v>
      </c>
      <c r="YN214" t="s">
        <v>330</v>
      </c>
      <c r="YO214" t="s">
        <v>330</v>
      </c>
      <c r="YP214" t="s">
        <v>330</v>
      </c>
      <c r="YQ214" t="s">
        <v>330</v>
      </c>
      <c r="YR214" t="s">
        <v>330</v>
      </c>
      <c r="YS214" t="s">
        <v>330</v>
      </c>
      <c r="YT214" t="s">
        <v>330</v>
      </c>
      <c r="YU214" t="s">
        <v>330</v>
      </c>
      <c r="YV214" t="s">
        <v>330</v>
      </c>
      <c r="YW214" t="s">
        <v>330</v>
      </c>
      <c r="YX214" t="s">
        <v>330</v>
      </c>
      <c r="YY214" t="s">
        <v>330</v>
      </c>
      <c r="YZ214" t="s">
        <v>330</v>
      </c>
      <c r="ZA214" t="s">
        <v>330</v>
      </c>
      <c r="ZB214" t="s">
        <v>330</v>
      </c>
      <c r="ZC214" t="s">
        <v>330</v>
      </c>
      <c r="ZD214" t="s">
        <v>330</v>
      </c>
      <c r="ZE214" t="s">
        <v>330</v>
      </c>
      <c r="ZF214" t="s">
        <v>330</v>
      </c>
      <c r="ZG214" t="s">
        <v>330</v>
      </c>
      <c r="ZH214" t="s">
        <v>330</v>
      </c>
      <c r="ZI214" t="s">
        <v>330</v>
      </c>
      <c r="ZJ214" t="s">
        <v>330</v>
      </c>
      <c r="ZK214" t="s">
        <v>330</v>
      </c>
      <c r="ZL214" t="s">
        <v>330</v>
      </c>
      <c r="ZM214" t="s">
        <v>330</v>
      </c>
      <c r="ZN214" t="s">
        <v>330</v>
      </c>
      <c r="ZO214" t="s">
        <v>330</v>
      </c>
      <c r="ZP214" t="s">
        <v>330</v>
      </c>
      <c r="ZQ214" t="s">
        <v>330</v>
      </c>
      <c r="ZR214" t="s">
        <v>330</v>
      </c>
      <c r="ZS214" t="s">
        <v>330</v>
      </c>
      <c r="ZT214" t="s">
        <v>330</v>
      </c>
      <c r="ZU214" t="s">
        <v>330</v>
      </c>
      <c r="ZV214" t="s">
        <v>330</v>
      </c>
      <c r="ZW214" t="s">
        <v>330</v>
      </c>
      <c r="ZX214" t="s">
        <v>330</v>
      </c>
      <c r="ZY214" t="s">
        <v>330</v>
      </c>
      <c r="ZZ214" t="s">
        <v>330</v>
      </c>
      <c r="AAA214" t="s">
        <v>330</v>
      </c>
      <c r="AAB214" t="s">
        <v>330</v>
      </c>
      <c r="AAC214" t="s">
        <v>330</v>
      </c>
      <c r="AAD214" t="s">
        <v>330</v>
      </c>
      <c r="AAE214" t="s">
        <v>330</v>
      </c>
      <c r="AAF214" t="s">
        <v>330</v>
      </c>
      <c r="AAG214" t="s">
        <v>330</v>
      </c>
      <c r="AAH214" t="s">
        <v>330</v>
      </c>
      <c r="AAI214" t="s">
        <v>330</v>
      </c>
      <c r="AAJ214" t="s">
        <v>330</v>
      </c>
      <c r="AAK214" t="s">
        <v>330</v>
      </c>
      <c r="AAL214" t="s">
        <v>330</v>
      </c>
      <c r="AAM214" t="s">
        <v>330</v>
      </c>
      <c r="AAN214" t="s">
        <v>330</v>
      </c>
      <c r="AAO214" t="s">
        <v>330</v>
      </c>
      <c r="AAP214" t="s">
        <v>330</v>
      </c>
      <c r="AAQ214" t="s">
        <v>330</v>
      </c>
      <c r="AAR214" t="s">
        <v>330</v>
      </c>
      <c r="AAS214" t="s">
        <v>330</v>
      </c>
      <c r="AAT214" t="s">
        <v>330</v>
      </c>
      <c r="AAU214" t="s">
        <v>330</v>
      </c>
      <c r="AAV214" t="s">
        <v>330</v>
      </c>
      <c r="AAW214" t="s">
        <v>330</v>
      </c>
      <c r="AAX214" t="s">
        <v>330</v>
      </c>
      <c r="AAY214" t="s">
        <v>330</v>
      </c>
      <c r="AAZ214" t="s">
        <v>330</v>
      </c>
      <c r="ABA214" t="s">
        <v>330</v>
      </c>
      <c r="ABB214" t="s">
        <v>330</v>
      </c>
      <c r="ABC214" t="s">
        <v>330</v>
      </c>
      <c r="ABD214" t="s">
        <v>330</v>
      </c>
      <c r="ABE214" t="s">
        <v>330</v>
      </c>
      <c r="ABF214" t="s">
        <v>330</v>
      </c>
      <c r="ABG214" t="s">
        <v>330</v>
      </c>
      <c r="ABH214" t="s">
        <v>330</v>
      </c>
      <c r="ABI214" t="s">
        <v>330</v>
      </c>
      <c r="ABJ214" t="s">
        <v>330</v>
      </c>
      <c r="ABK214" t="s">
        <v>330</v>
      </c>
      <c r="ABL214" t="s">
        <v>330</v>
      </c>
      <c r="ABM214" t="s">
        <v>330</v>
      </c>
      <c r="ABN214" t="s">
        <v>330</v>
      </c>
      <c r="ABO214" t="s">
        <v>330</v>
      </c>
      <c r="ABP214" t="s">
        <v>330</v>
      </c>
      <c r="ABQ214" t="s">
        <v>330</v>
      </c>
      <c r="ABR214" t="s">
        <v>330</v>
      </c>
      <c r="ABS214" t="s">
        <v>330</v>
      </c>
      <c r="ABT214" t="s">
        <v>330</v>
      </c>
      <c r="ABU214" t="s">
        <v>330</v>
      </c>
      <c r="ABV214" t="s">
        <v>330</v>
      </c>
      <c r="ABW214" t="s">
        <v>330</v>
      </c>
      <c r="ABX214" t="s">
        <v>330</v>
      </c>
      <c r="ABY214" t="s">
        <v>330</v>
      </c>
      <c r="ABZ214" t="s">
        <v>330</v>
      </c>
      <c r="ACA214" t="s">
        <v>330</v>
      </c>
      <c r="ACB214" t="s">
        <v>330</v>
      </c>
      <c r="ACC214" t="s">
        <v>330</v>
      </c>
      <c r="ACD214" t="s">
        <v>330</v>
      </c>
      <c r="ACE214" t="s">
        <v>330</v>
      </c>
      <c r="ACF214" t="s">
        <v>330</v>
      </c>
      <c r="ACG214" t="s">
        <v>330</v>
      </c>
      <c r="ACH214" t="s">
        <v>330</v>
      </c>
      <c r="ACI214" t="s">
        <v>330</v>
      </c>
      <c r="ACJ214" t="s">
        <v>330</v>
      </c>
      <c r="ACK214" t="s">
        <v>330</v>
      </c>
      <c r="ACL214" t="s">
        <v>330</v>
      </c>
      <c r="ACM214" t="s">
        <v>330</v>
      </c>
      <c r="ACN214" t="s">
        <v>330</v>
      </c>
      <c r="ACO214" t="s">
        <v>330</v>
      </c>
      <c r="ACP214" t="s">
        <v>330</v>
      </c>
      <c r="ACQ214" t="s">
        <v>330</v>
      </c>
      <c r="ACR214" t="s">
        <v>330</v>
      </c>
      <c r="ACS214" t="s">
        <v>330</v>
      </c>
      <c r="ACT214" t="s">
        <v>330</v>
      </c>
      <c r="ACU214" t="s">
        <v>330</v>
      </c>
      <c r="ACV214" t="s">
        <v>330</v>
      </c>
      <c r="ACW214" t="s">
        <v>330</v>
      </c>
      <c r="ACX214" t="s">
        <v>330</v>
      </c>
      <c r="ACY214" t="s">
        <v>330</v>
      </c>
      <c r="ACZ214" t="s">
        <v>330</v>
      </c>
      <c r="ADA214" t="s">
        <v>330</v>
      </c>
      <c r="ADB214" t="s">
        <v>330</v>
      </c>
      <c r="ADC214" t="s">
        <v>330</v>
      </c>
      <c r="ADD214" t="s">
        <v>330</v>
      </c>
      <c r="ADE214" t="s">
        <v>330</v>
      </c>
      <c r="ADF214" t="s">
        <v>330</v>
      </c>
      <c r="ADG214" t="s">
        <v>330</v>
      </c>
      <c r="ADH214" t="s">
        <v>330</v>
      </c>
      <c r="ADI214" t="s">
        <v>330</v>
      </c>
      <c r="ADJ214" t="s">
        <v>330</v>
      </c>
      <c r="ADK214" t="s">
        <v>330</v>
      </c>
      <c r="ADL214" t="s">
        <v>330</v>
      </c>
      <c r="ADM214" t="s">
        <v>330</v>
      </c>
      <c r="ADN214" t="s">
        <v>330</v>
      </c>
      <c r="ADO214" t="s">
        <v>330</v>
      </c>
      <c r="ADP214" t="s">
        <v>330</v>
      </c>
      <c r="ADQ214" t="s">
        <v>330</v>
      </c>
      <c r="ADR214" t="s">
        <v>330</v>
      </c>
      <c r="ADS214" t="s">
        <v>330</v>
      </c>
      <c r="ADT214" t="s">
        <v>330</v>
      </c>
      <c r="ADU214" t="s">
        <v>330</v>
      </c>
      <c r="ADV214" t="s">
        <v>330</v>
      </c>
      <c r="ADW214" t="s">
        <v>330</v>
      </c>
      <c r="ADX214" t="s">
        <v>330</v>
      </c>
      <c r="ADY214" t="s">
        <v>330</v>
      </c>
      <c r="ADZ214" t="s">
        <v>330</v>
      </c>
      <c r="AEA214" t="s">
        <v>330</v>
      </c>
      <c r="AEB214" t="s">
        <v>330</v>
      </c>
      <c r="AEC214" t="s">
        <v>330</v>
      </c>
      <c r="AED214" t="s">
        <v>330</v>
      </c>
      <c r="AEE214" t="s">
        <v>330</v>
      </c>
      <c r="AEF214" t="s">
        <v>330</v>
      </c>
      <c r="AEG214" t="s">
        <v>330</v>
      </c>
      <c r="AEH214" t="s">
        <v>330</v>
      </c>
      <c r="AEI214" t="s">
        <v>330</v>
      </c>
      <c r="AEJ214" t="s">
        <v>330</v>
      </c>
      <c r="AEK214" t="s">
        <v>330</v>
      </c>
      <c r="AEL214" t="s">
        <v>330</v>
      </c>
      <c r="AEM214" t="s">
        <v>330</v>
      </c>
      <c r="AEN214" t="s">
        <v>330</v>
      </c>
      <c r="AEO214" t="s">
        <v>330</v>
      </c>
      <c r="AEP214" t="s">
        <v>330</v>
      </c>
      <c r="AEQ214" t="s">
        <v>330</v>
      </c>
      <c r="AER214" t="s">
        <v>330</v>
      </c>
      <c r="AES214" t="s">
        <v>330</v>
      </c>
      <c r="AET214" t="s">
        <v>330</v>
      </c>
      <c r="AEU214" t="s">
        <v>330</v>
      </c>
      <c r="AEV214" t="s">
        <v>330</v>
      </c>
      <c r="AEW214" t="s">
        <v>330</v>
      </c>
      <c r="AEX214" t="s">
        <v>330</v>
      </c>
      <c r="AEY214" t="s">
        <v>330</v>
      </c>
      <c r="AEZ214" t="s">
        <v>330</v>
      </c>
      <c r="AFA214" t="s">
        <v>330</v>
      </c>
      <c r="AFB214" t="s">
        <v>330</v>
      </c>
      <c r="AFC214" t="s">
        <v>330</v>
      </c>
      <c r="AFD214" t="s">
        <v>330</v>
      </c>
      <c r="AFE214" t="s">
        <v>330</v>
      </c>
      <c r="AFF214" t="s">
        <v>330</v>
      </c>
      <c r="AFG214" t="s">
        <v>330</v>
      </c>
      <c r="AFH214" t="s">
        <v>330</v>
      </c>
      <c r="AFI214" t="s">
        <v>330</v>
      </c>
      <c r="AFJ214" t="s">
        <v>330</v>
      </c>
      <c r="AFK214" t="s">
        <v>330</v>
      </c>
      <c r="AFL214" t="s">
        <v>330</v>
      </c>
      <c r="AFM214" t="s">
        <v>330</v>
      </c>
      <c r="AFN214" t="s">
        <v>330</v>
      </c>
      <c r="AFO214" t="s">
        <v>330</v>
      </c>
      <c r="AFP214" t="s">
        <v>330</v>
      </c>
      <c r="AFQ214" t="s">
        <v>330</v>
      </c>
      <c r="AFR214" t="s">
        <v>330</v>
      </c>
      <c r="AFS214" t="s">
        <v>330</v>
      </c>
      <c r="AFT214" t="s">
        <v>330</v>
      </c>
      <c r="AFU214" t="s">
        <v>330</v>
      </c>
      <c r="AFV214" t="s">
        <v>330</v>
      </c>
      <c r="AFW214" t="s">
        <v>330</v>
      </c>
      <c r="AFX214" t="s">
        <v>330</v>
      </c>
      <c r="AFY214" t="s">
        <v>330</v>
      </c>
      <c r="AFZ214" t="s">
        <v>330</v>
      </c>
      <c r="AGA214" t="s">
        <v>330</v>
      </c>
      <c r="AGB214" t="s">
        <v>330</v>
      </c>
      <c r="AGC214" t="s">
        <v>330</v>
      </c>
      <c r="AGD214" t="s">
        <v>330</v>
      </c>
      <c r="AGE214" t="s">
        <v>330</v>
      </c>
      <c r="AGF214" t="s">
        <v>330</v>
      </c>
      <c r="AGG214" t="s">
        <v>330</v>
      </c>
      <c r="AGH214" t="s">
        <v>330</v>
      </c>
      <c r="AGI214" t="s">
        <v>330</v>
      </c>
      <c r="AGJ214" t="s">
        <v>330</v>
      </c>
      <c r="AGK214" t="s">
        <v>330</v>
      </c>
      <c r="AGL214" t="s">
        <v>330</v>
      </c>
      <c r="AGM214" t="s">
        <v>330</v>
      </c>
      <c r="AGN214" t="s">
        <v>330</v>
      </c>
      <c r="AGO214" t="s">
        <v>330</v>
      </c>
      <c r="AGP214" t="s">
        <v>330</v>
      </c>
      <c r="AGQ214" t="s">
        <v>330</v>
      </c>
      <c r="AGR214" t="s">
        <v>330</v>
      </c>
      <c r="AGS214" t="s">
        <v>330</v>
      </c>
      <c r="AGT214" t="s">
        <v>330</v>
      </c>
      <c r="AGU214" t="s">
        <v>330</v>
      </c>
      <c r="AGV214" t="s">
        <v>330</v>
      </c>
      <c r="AGW214" t="s">
        <v>330</v>
      </c>
      <c r="AGX214" t="s">
        <v>330</v>
      </c>
      <c r="AGY214" t="s">
        <v>330</v>
      </c>
      <c r="AGZ214" t="s">
        <v>330</v>
      </c>
      <c r="AHA214" t="s">
        <v>330</v>
      </c>
      <c r="AHB214" t="s">
        <v>330</v>
      </c>
      <c r="AHC214" t="s">
        <v>330</v>
      </c>
      <c r="AHD214" t="s">
        <v>330</v>
      </c>
      <c r="AHE214" t="s">
        <v>330</v>
      </c>
      <c r="AHF214" t="s">
        <v>330</v>
      </c>
      <c r="AHG214" t="s">
        <v>330</v>
      </c>
      <c r="AHH214" t="s">
        <v>330</v>
      </c>
      <c r="AHI214" t="s">
        <v>330</v>
      </c>
      <c r="AHJ214" t="s">
        <v>330</v>
      </c>
      <c r="AHK214" t="s">
        <v>330</v>
      </c>
      <c r="AHL214" t="s">
        <v>330</v>
      </c>
      <c r="AHM214" t="s">
        <v>330</v>
      </c>
      <c r="AHN214" t="s">
        <v>330</v>
      </c>
      <c r="AHO214" t="s">
        <v>330</v>
      </c>
      <c r="AHP214" t="s">
        <v>330</v>
      </c>
      <c r="AHQ214" t="s">
        <v>330</v>
      </c>
      <c r="AHR214" t="s">
        <v>330</v>
      </c>
      <c r="AHS214" t="s">
        <v>330</v>
      </c>
      <c r="AHT214" t="s">
        <v>330</v>
      </c>
      <c r="AHU214" t="s">
        <v>330</v>
      </c>
      <c r="AHV214" t="s">
        <v>330</v>
      </c>
      <c r="AHW214" t="s">
        <v>330</v>
      </c>
      <c r="AHX214" t="s">
        <v>330</v>
      </c>
      <c r="AHY214" t="s">
        <v>330</v>
      </c>
      <c r="AHZ214" t="s">
        <v>330</v>
      </c>
      <c r="AIA214" t="s">
        <v>330</v>
      </c>
      <c r="AIB214" t="s">
        <v>330</v>
      </c>
      <c r="AIC214" t="s">
        <v>330</v>
      </c>
      <c r="AID214" t="s">
        <v>330</v>
      </c>
      <c r="AIE214" t="s">
        <v>330</v>
      </c>
      <c r="AIF214" t="s">
        <v>330</v>
      </c>
      <c r="AIG214" t="s">
        <v>330</v>
      </c>
      <c r="AIH214" t="s">
        <v>330</v>
      </c>
      <c r="AII214" t="s">
        <v>330</v>
      </c>
      <c r="AIJ214" t="s">
        <v>330</v>
      </c>
      <c r="AIK214" t="s">
        <v>330</v>
      </c>
      <c r="AIL214" t="s">
        <v>330</v>
      </c>
      <c r="AIM214" t="s">
        <v>330</v>
      </c>
      <c r="AIN214" t="s">
        <v>330</v>
      </c>
      <c r="AIO214" t="s">
        <v>330</v>
      </c>
      <c r="AIP214" t="s">
        <v>330</v>
      </c>
      <c r="AIQ214" t="s">
        <v>330</v>
      </c>
      <c r="AIR214" t="s">
        <v>330</v>
      </c>
      <c r="AIS214" t="s">
        <v>330</v>
      </c>
      <c r="AIT214" t="s">
        <v>330</v>
      </c>
      <c r="AIU214" t="s">
        <v>330</v>
      </c>
      <c r="AIV214" t="s">
        <v>330</v>
      </c>
      <c r="AIW214" t="s">
        <v>330</v>
      </c>
      <c r="AIX214" t="s">
        <v>330</v>
      </c>
      <c r="AIY214" t="s">
        <v>330</v>
      </c>
      <c r="AIZ214" t="s">
        <v>330</v>
      </c>
      <c r="AJA214" t="s">
        <v>330</v>
      </c>
      <c r="AJB214" t="s">
        <v>330</v>
      </c>
      <c r="AJC214" t="s">
        <v>330</v>
      </c>
      <c r="AJD214" t="s">
        <v>330</v>
      </c>
      <c r="AJE214" t="s">
        <v>330</v>
      </c>
      <c r="AJF214" t="s">
        <v>330</v>
      </c>
      <c r="AJG214" t="s">
        <v>330</v>
      </c>
      <c r="AJH214" t="s">
        <v>330</v>
      </c>
      <c r="AJI214" t="s">
        <v>330</v>
      </c>
      <c r="AJJ214" t="s">
        <v>330</v>
      </c>
      <c r="AJK214" t="s">
        <v>330</v>
      </c>
      <c r="AJL214" t="s">
        <v>330</v>
      </c>
      <c r="AJM214" t="s">
        <v>330</v>
      </c>
      <c r="AJN214" t="s">
        <v>330</v>
      </c>
      <c r="AJO214" t="s">
        <v>330</v>
      </c>
      <c r="AJP214" t="s">
        <v>330</v>
      </c>
      <c r="AJQ214" t="s">
        <v>330</v>
      </c>
      <c r="AJR214" t="s">
        <v>330</v>
      </c>
      <c r="AJS214" t="s">
        <v>330</v>
      </c>
      <c r="AJT214" t="s">
        <v>330</v>
      </c>
      <c r="AJU214" t="s">
        <v>330</v>
      </c>
      <c r="AJV214" t="s">
        <v>330</v>
      </c>
      <c r="AJW214" t="s">
        <v>330</v>
      </c>
      <c r="AJX214" t="s">
        <v>330</v>
      </c>
      <c r="AJY214" t="s">
        <v>330</v>
      </c>
      <c r="AJZ214" t="s">
        <v>330</v>
      </c>
      <c r="AKA214" t="s">
        <v>330</v>
      </c>
      <c r="AKB214" t="s">
        <v>330</v>
      </c>
      <c r="AKC214" t="s">
        <v>330</v>
      </c>
      <c r="AKD214" t="s">
        <v>330</v>
      </c>
      <c r="AKE214" t="s">
        <v>330</v>
      </c>
      <c r="AKF214" t="s">
        <v>330</v>
      </c>
      <c r="AKG214" t="s">
        <v>330</v>
      </c>
      <c r="AKH214" t="s">
        <v>330</v>
      </c>
      <c r="AKI214" t="s">
        <v>330</v>
      </c>
      <c r="AKJ214" t="s">
        <v>330</v>
      </c>
      <c r="AKK214" t="s">
        <v>330</v>
      </c>
      <c r="AKL214" t="s">
        <v>330</v>
      </c>
      <c r="AKM214" t="s">
        <v>330</v>
      </c>
      <c r="AKN214" t="s">
        <v>330</v>
      </c>
      <c r="AKO214" t="s">
        <v>330</v>
      </c>
      <c r="AKP214" t="s">
        <v>330</v>
      </c>
      <c r="AKQ214" t="s">
        <v>330</v>
      </c>
      <c r="AKR214" t="s">
        <v>330</v>
      </c>
      <c r="AKS214" t="s">
        <v>330</v>
      </c>
      <c r="AKT214" t="s">
        <v>330</v>
      </c>
      <c r="AKU214" t="s">
        <v>330</v>
      </c>
      <c r="AKV214" t="s">
        <v>330</v>
      </c>
      <c r="AKW214" t="s">
        <v>330</v>
      </c>
      <c r="AKX214" t="s">
        <v>330</v>
      </c>
      <c r="AKY214" t="s">
        <v>330</v>
      </c>
      <c r="AKZ214" t="s">
        <v>330</v>
      </c>
      <c r="ALA214" t="s">
        <v>330</v>
      </c>
      <c r="ALB214" t="s">
        <v>330</v>
      </c>
      <c r="ALC214" t="s">
        <v>330</v>
      </c>
      <c r="ALD214" t="s">
        <v>330</v>
      </c>
      <c r="ALE214" t="s">
        <v>330</v>
      </c>
      <c r="ALF214" t="s">
        <v>330</v>
      </c>
      <c r="ALG214" t="s">
        <v>330</v>
      </c>
      <c r="ALH214" t="s">
        <v>330</v>
      </c>
      <c r="ALI214" t="s">
        <v>330</v>
      </c>
      <c r="ALJ214" t="s">
        <v>330</v>
      </c>
      <c r="ALK214" t="s">
        <v>330</v>
      </c>
      <c r="ALL214" t="s">
        <v>330</v>
      </c>
      <c r="ALM214" t="s">
        <v>330</v>
      </c>
      <c r="ALN214" t="s">
        <v>330</v>
      </c>
      <c r="ALO214" t="s">
        <v>330</v>
      </c>
      <c r="ALP214" t="s">
        <v>330</v>
      </c>
      <c r="ALQ214" t="s">
        <v>330</v>
      </c>
      <c r="ALR214" t="s">
        <v>330</v>
      </c>
      <c r="ALS214" t="s">
        <v>330</v>
      </c>
      <c r="ALT214" t="s">
        <v>330</v>
      </c>
      <c r="ALU214" t="s">
        <v>330</v>
      </c>
      <c r="ALV214" t="s">
        <v>330</v>
      </c>
      <c r="ALW214" t="s">
        <v>330</v>
      </c>
      <c r="ALX214" t="s">
        <v>330</v>
      </c>
      <c r="ALY214" t="s">
        <v>330</v>
      </c>
      <c r="ALZ214" t="s">
        <v>330</v>
      </c>
      <c r="AMA214" t="s">
        <v>330</v>
      </c>
      <c r="AMB214" t="s">
        <v>330</v>
      </c>
      <c r="AMC214" t="s">
        <v>330</v>
      </c>
      <c r="AMD214" t="s">
        <v>330</v>
      </c>
      <c r="AME214" t="s">
        <v>330</v>
      </c>
      <c r="AMF214" t="s">
        <v>330</v>
      </c>
      <c r="AMG214" t="s">
        <v>330</v>
      </c>
      <c r="AMH214" t="s">
        <v>330</v>
      </c>
      <c r="AMI214" t="s">
        <v>330</v>
      </c>
      <c r="AMJ214" t="s">
        <v>330</v>
      </c>
      <c r="AMK214" t="s">
        <v>330</v>
      </c>
      <c r="AML214" t="s">
        <v>330</v>
      </c>
      <c r="AMM214" t="s">
        <v>330</v>
      </c>
      <c r="AMN214" t="s">
        <v>330</v>
      </c>
      <c r="AMO214" t="s">
        <v>330</v>
      </c>
      <c r="AMP214" t="s">
        <v>330</v>
      </c>
      <c r="AMQ214" t="s">
        <v>330</v>
      </c>
      <c r="AMR214" t="s">
        <v>330</v>
      </c>
      <c r="AMS214" t="s">
        <v>330</v>
      </c>
      <c r="AMT214" t="s">
        <v>330</v>
      </c>
      <c r="AMU214" t="s">
        <v>330</v>
      </c>
      <c r="AMV214" t="s">
        <v>330</v>
      </c>
      <c r="AMW214" t="s">
        <v>330</v>
      </c>
      <c r="AMX214" t="s">
        <v>330</v>
      </c>
      <c r="AMY214" t="s">
        <v>330</v>
      </c>
      <c r="AMZ214" t="s">
        <v>330</v>
      </c>
      <c r="ANA214" t="s">
        <v>330</v>
      </c>
      <c r="ANB214" t="s">
        <v>330</v>
      </c>
      <c r="ANC214" t="s">
        <v>330</v>
      </c>
      <c r="AND214" t="s">
        <v>330</v>
      </c>
      <c r="ANE214" t="s">
        <v>330</v>
      </c>
      <c r="ANF214" t="s">
        <v>330</v>
      </c>
      <c r="ANG214" t="s">
        <v>330</v>
      </c>
      <c r="ANH214" t="s">
        <v>330</v>
      </c>
      <c r="ANI214" t="s">
        <v>330</v>
      </c>
      <c r="ANJ214" t="s">
        <v>330</v>
      </c>
      <c r="ANK214" t="s">
        <v>330</v>
      </c>
      <c r="ANL214" t="s">
        <v>330</v>
      </c>
      <c r="ANM214" t="s">
        <v>330</v>
      </c>
      <c r="ANN214" t="s">
        <v>330</v>
      </c>
      <c r="ANO214" t="s">
        <v>330</v>
      </c>
      <c r="ANP214" t="s">
        <v>330</v>
      </c>
      <c r="ANQ214" t="s">
        <v>330</v>
      </c>
      <c r="ANR214" t="s">
        <v>330</v>
      </c>
      <c r="ANS214" t="s">
        <v>330</v>
      </c>
      <c r="ANT214" t="s">
        <v>330</v>
      </c>
      <c r="ANU214" t="s">
        <v>330</v>
      </c>
      <c r="ANV214" t="s">
        <v>330</v>
      </c>
      <c r="ANW214" t="s">
        <v>330</v>
      </c>
      <c r="ANX214" t="s">
        <v>330</v>
      </c>
      <c r="ANY214" t="s">
        <v>330</v>
      </c>
      <c r="ANZ214" t="s">
        <v>330</v>
      </c>
      <c r="AOA214" t="s">
        <v>330</v>
      </c>
      <c r="AOB214" t="s">
        <v>330</v>
      </c>
      <c r="AOC214" t="s">
        <v>330</v>
      </c>
      <c r="AOD214" t="s">
        <v>330</v>
      </c>
      <c r="AOE214" t="s">
        <v>330</v>
      </c>
      <c r="AOF214" t="s">
        <v>330</v>
      </c>
      <c r="AOG214" t="s">
        <v>330</v>
      </c>
      <c r="AOH214" t="s">
        <v>330</v>
      </c>
      <c r="AOI214" t="s">
        <v>330</v>
      </c>
      <c r="AOJ214" t="s">
        <v>330</v>
      </c>
      <c r="AOK214" t="s">
        <v>330</v>
      </c>
      <c r="AOL214" t="s">
        <v>330</v>
      </c>
      <c r="AOM214" t="s">
        <v>330</v>
      </c>
      <c r="AON214" t="s">
        <v>330</v>
      </c>
      <c r="AOO214" t="s">
        <v>330</v>
      </c>
      <c r="AOP214" t="s">
        <v>330</v>
      </c>
      <c r="AOQ214" t="s">
        <v>330</v>
      </c>
      <c r="AOR214" t="s">
        <v>330</v>
      </c>
      <c r="AOS214" t="s">
        <v>330</v>
      </c>
      <c r="AOT214" t="s">
        <v>330</v>
      </c>
      <c r="AOU214" t="s">
        <v>330</v>
      </c>
      <c r="AOV214" t="s">
        <v>330</v>
      </c>
      <c r="AOW214" t="s">
        <v>330</v>
      </c>
      <c r="AOX214" t="s">
        <v>330</v>
      </c>
      <c r="AOY214" t="s">
        <v>330</v>
      </c>
      <c r="AOZ214" t="s">
        <v>330</v>
      </c>
      <c r="APA214" t="s">
        <v>330</v>
      </c>
      <c r="APB214" t="s">
        <v>330</v>
      </c>
      <c r="APC214" t="s">
        <v>330</v>
      </c>
      <c r="APD214" t="s">
        <v>330</v>
      </c>
      <c r="APE214" t="s">
        <v>330</v>
      </c>
      <c r="APF214" t="s">
        <v>330</v>
      </c>
      <c r="APG214" t="s">
        <v>330</v>
      </c>
      <c r="APH214" t="s">
        <v>330</v>
      </c>
      <c r="API214" t="s">
        <v>330</v>
      </c>
      <c r="APJ214" t="s">
        <v>330</v>
      </c>
      <c r="APK214" t="s">
        <v>330</v>
      </c>
      <c r="APL214" t="s">
        <v>330</v>
      </c>
      <c r="APM214" t="s">
        <v>330</v>
      </c>
      <c r="APN214" t="s">
        <v>330</v>
      </c>
      <c r="APO214" t="s">
        <v>330</v>
      </c>
      <c r="APP214" t="s">
        <v>330</v>
      </c>
      <c r="APQ214" t="s">
        <v>330</v>
      </c>
      <c r="APR214" t="s">
        <v>330</v>
      </c>
      <c r="APS214" t="s">
        <v>330</v>
      </c>
      <c r="APT214" t="s">
        <v>330</v>
      </c>
      <c r="APU214" t="s">
        <v>330</v>
      </c>
      <c r="APV214" t="s">
        <v>330</v>
      </c>
      <c r="APW214" t="s">
        <v>330</v>
      </c>
      <c r="APX214" t="s">
        <v>330</v>
      </c>
      <c r="APY214" t="s">
        <v>330</v>
      </c>
      <c r="APZ214" t="s">
        <v>330</v>
      </c>
      <c r="AQA214" t="s">
        <v>330</v>
      </c>
      <c r="AQB214" t="s">
        <v>330</v>
      </c>
      <c r="AQC214" t="s">
        <v>330</v>
      </c>
      <c r="AQD214" t="s">
        <v>330</v>
      </c>
      <c r="AQE214" t="s">
        <v>330</v>
      </c>
      <c r="AQF214" t="s">
        <v>330</v>
      </c>
      <c r="AQG214" t="s">
        <v>330</v>
      </c>
      <c r="AQH214" t="s">
        <v>330</v>
      </c>
      <c r="AQI214" t="s">
        <v>330</v>
      </c>
      <c r="AQJ214" t="s">
        <v>330</v>
      </c>
      <c r="AQK214" t="s">
        <v>330</v>
      </c>
      <c r="AQL214" t="s">
        <v>330</v>
      </c>
      <c r="AQM214" t="s">
        <v>330</v>
      </c>
      <c r="AQN214" t="s">
        <v>330</v>
      </c>
      <c r="AQO214" t="s">
        <v>330</v>
      </c>
      <c r="AQP214" t="s">
        <v>330</v>
      </c>
      <c r="AQQ214" t="s">
        <v>330</v>
      </c>
      <c r="AQR214" t="s">
        <v>330</v>
      </c>
      <c r="AQS214" t="s">
        <v>330</v>
      </c>
      <c r="AQT214" t="s">
        <v>330</v>
      </c>
      <c r="AQU214" t="s">
        <v>330</v>
      </c>
      <c r="AQV214" t="s">
        <v>330</v>
      </c>
      <c r="AQW214" t="s">
        <v>330</v>
      </c>
      <c r="AQX214" t="s">
        <v>330</v>
      </c>
      <c r="AQY214" t="s">
        <v>330</v>
      </c>
      <c r="AQZ214" t="s">
        <v>330</v>
      </c>
      <c r="ARA214" t="s">
        <v>330</v>
      </c>
      <c r="ARB214" t="s">
        <v>330</v>
      </c>
      <c r="ARC214" t="s">
        <v>330</v>
      </c>
      <c r="ARD214" t="s">
        <v>330</v>
      </c>
      <c r="ARE214" t="s">
        <v>330</v>
      </c>
      <c r="ARF214" t="s">
        <v>330</v>
      </c>
      <c r="ARG214" t="s">
        <v>330</v>
      </c>
      <c r="ARH214" t="s">
        <v>330</v>
      </c>
      <c r="ARI214" t="s">
        <v>330</v>
      </c>
      <c r="ARJ214" t="s">
        <v>330</v>
      </c>
      <c r="ARK214" t="s">
        <v>330</v>
      </c>
      <c r="ARL214" t="s">
        <v>330</v>
      </c>
      <c r="ARM214" t="s">
        <v>330</v>
      </c>
      <c r="ARN214" t="s">
        <v>330</v>
      </c>
      <c r="ARO214" t="s">
        <v>330</v>
      </c>
      <c r="ARP214" t="s">
        <v>330</v>
      </c>
      <c r="ARQ214" t="s">
        <v>330</v>
      </c>
      <c r="ARR214" t="s">
        <v>330</v>
      </c>
      <c r="ARS214" t="s">
        <v>330</v>
      </c>
      <c r="ART214" t="s">
        <v>330</v>
      </c>
      <c r="ARU214" t="s">
        <v>330</v>
      </c>
      <c r="ARV214" t="s">
        <v>330</v>
      </c>
      <c r="ARW214" t="s">
        <v>330</v>
      </c>
      <c r="ARX214" t="s">
        <v>330</v>
      </c>
      <c r="ARY214" t="s">
        <v>330</v>
      </c>
      <c r="ARZ214" t="s">
        <v>330</v>
      </c>
      <c r="ASA214" t="s">
        <v>330</v>
      </c>
      <c r="ASB214" t="s">
        <v>330</v>
      </c>
      <c r="ASC214" t="s">
        <v>330</v>
      </c>
      <c r="ASD214" t="s">
        <v>330</v>
      </c>
      <c r="ASE214" t="s">
        <v>330</v>
      </c>
      <c r="ASF214" t="s">
        <v>330</v>
      </c>
      <c r="ASG214" t="s">
        <v>330</v>
      </c>
      <c r="ASH214" t="s">
        <v>330</v>
      </c>
      <c r="ASI214" t="s">
        <v>330</v>
      </c>
      <c r="ASJ214" t="s">
        <v>330</v>
      </c>
      <c r="ASK214" t="s">
        <v>330</v>
      </c>
      <c r="ASL214" t="s">
        <v>330</v>
      </c>
      <c r="ASM214" t="s">
        <v>330</v>
      </c>
      <c r="ASN214" t="s">
        <v>330</v>
      </c>
      <c r="ASO214" t="s">
        <v>330</v>
      </c>
      <c r="ASP214" t="s">
        <v>330</v>
      </c>
      <c r="ASQ214" t="s">
        <v>330</v>
      </c>
      <c r="ASR214" t="s">
        <v>330</v>
      </c>
      <c r="ASS214" t="s">
        <v>330</v>
      </c>
      <c r="AST214" t="s">
        <v>330</v>
      </c>
      <c r="ASU214" t="s">
        <v>330</v>
      </c>
      <c r="ASV214" t="s">
        <v>330</v>
      </c>
      <c r="ASW214" t="s">
        <v>330</v>
      </c>
      <c r="ASX214" t="s">
        <v>330</v>
      </c>
      <c r="ASY214" t="s">
        <v>330</v>
      </c>
      <c r="ASZ214" t="s">
        <v>330</v>
      </c>
      <c r="ATA214" t="s">
        <v>330</v>
      </c>
      <c r="ATB214" t="s">
        <v>330</v>
      </c>
      <c r="ATC214" t="s">
        <v>330</v>
      </c>
      <c r="ATD214" t="s">
        <v>330</v>
      </c>
      <c r="ATE214" t="s">
        <v>330</v>
      </c>
      <c r="ATF214" t="s">
        <v>330</v>
      </c>
      <c r="ATG214" t="s">
        <v>330</v>
      </c>
      <c r="ATH214" t="s">
        <v>330</v>
      </c>
      <c r="ATI214" t="s">
        <v>330</v>
      </c>
      <c r="ATJ214" t="s">
        <v>330</v>
      </c>
      <c r="ATK214" t="s">
        <v>330</v>
      </c>
      <c r="ATL214" t="s">
        <v>330</v>
      </c>
      <c r="ATM214" t="s">
        <v>330</v>
      </c>
      <c r="ATN214" t="s">
        <v>330</v>
      </c>
      <c r="ATO214" t="s">
        <v>330</v>
      </c>
      <c r="ATP214" t="s">
        <v>330</v>
      </c>
      <c r="ATQ214" t="s">
        <v>330</v>
      </c>
      <c r="ATR214" t="s">
        <v>330</v>
      </c>
      <c r="ATS214" t="s">
        <v>330</v>
      </c>
      <c r="ATT214" t="s">
        <v>330</v>
      </c>
      <c r="ATU214" t="s">
        <v>330</v>
      </c>
      <c r="ATV214" t="s">
        <v>330</v>
      </c>
      <c r="ATW214" t="s">
        <v>330</v>
      </c>
      <c r="ATX214" t="s">
        <v>330</v>
      </c>
      <c r="ATY214" t="s">
        <v>330</v>
      </c>
      <c r="ATZ214" t="s">
        <v>330</v>
      </c>
      <c r="AUA214" t="s">
        <v>330</v>
      </c>
      <c r="AUB214" t="s">
        <v>330</v>
      </c>
      <c r="AUC214" t="s">
        <v>330</v>
      </c>
      <c r="AUD214" t="s">
        <v>330</v>
      </c>
      <c r="AUE214" t="s">
        <v>330</v>
      </c>
      <c r="AUF214" t="s">
        <v>330</v>
      </c>
      <c r="AUG214" t="s">
        <v>330</v>
      </c>
      <c r="AUH214" t="s">
        <v>330</v>
      </c>
      <c r="AUI214" t="s">
        <v>330</v>
      </c>
      <c r="AUJ214" t="s">
        <v>330</v>
      </c>
      <c r="AUK214" t="s">
        <v>330</v>
      </c>
      <c r="AUL214" t="s">
        <v>330</v>
      </c>
      <c r="AUM214" t="s">
        <v>330</v>
      </c>
      <c r="AUN214" t="s">
        <v>330</v>
      </c>
      <c r="AUO214" t="s">
        <v>330</v>
      </c>
      <c r="AUP214" t="s">
        <v>330</v>
      </c>
      <c r="AUQ214" t="s">
        <v>330</v>
      </c>
      <c r="AUR214" t="s">
        <v>330</v>
      </c>
      <c r="AUS214" t="s">
        <v>330</v>
      </c>
      <c r="AUT214" t="s">
        <v>330</v>
      </c>
      <c r="AUU214" t="s">
        <v>330</v>
      </c>
      <c r="AUV214" t="s">
        <v>330</v>
      </c>
      <c r="AUW214" t="s">
        <v>330</v>
      </c>
      <c r="AUX214" t="s">
        <v>330</v>
      </c>
      <c r="AUY214" t="s">
        <v>330</v>
      </c>
      <c r="AUZ214" t="s">
        <v>330</v>
      </c>
      <c r="AVA214" t="s">
        <v>330</v>
      </c>
      <c r="AVB214" t="s">
        <v>330</v>
      </c>
      <c r="AVC214" t="s">
        <v>330</v>
      </c>
      <c r="AVD214" t="s">
        <v>330</v>
      </c>
      <c r="AVE214" t="s">
        <v>330</v>
      </c>
      <c r="AVF214" t="s">
        <v>330</v>
      </c>
      <c r="AVG214" t="s">
        <v>330</v>
      </c>
      <c r="AVH214" t="s">
        <v>330</v>
      </c>
      <c r="AVI214" t="s">
        <v>330</v>
      </c>
      <c r="AVJ214" t="s">
        <v>330</v>
      </c>
      <c r="AVK214" t="s">
        <v>330</v>
      </c>
      <c r="AVL214" t="s">
        <v>330</v>
      </c>
      <c r="AVM214" t="s">
        <v>330</v>
      </c>
      <c r="AVN214" t="s">
        <v>330</v>
      </c>
      <c r="AVO214" t="s">
        <v>330</v>
      </c>
      <c r="AVP214" t="s">
        <v>330</v>
      </c>
      <c r="AVQ214" t="s">
        <v>330</v>
      </c>
      <c r="AVR214" t="s">
        <v>330</v>
      </c>
      <c r="AVS214" t="s">
        <v>330</v>
      </c>
      <c r="AVT214" t="s">
        <v>330</v>
      </c>
      <c r="AVU214" t="s">
        <v>330</v>
      </c>
      <c r="AVV214" t="s">
        <v>330</v>
      </c>
      <c r="AVW214" t="s">
        <v>330</v>
      </c>
      <c r="AVX214" t="s">
        <v>330</v>
      </c>
      <c r="AVY214" t="s">
        <v>330</v>
      </c>
      <c r="AVZ214" t="s">
        <v>330</v>
      </c>
      <c r="AWA214" t="s">
        <v>330</v>
      </c>
      <c r="AWB214" t="s">
        <v>330</v>
      </c>
      <c r="AWC214" t="s">
        <v>330</v>
      </c>
      <c r="AWD214" t="s">
        <v>330</v>
      </c>
      <c r="AWE214" t="s">
        <v>330</v>
      </c>
      <c r="AWF214" t="s">
        <v>330</v>
      </c>
      <c r="AWG214" t="s">
        <v>330</v>
      </c>
      <c r="AWH214" t="s">
        <v>330</v>
      </c>
      <c r="AWI214" t="s">
        <v>330</v>
      </c>
      <c r="AWJ214" t="s">
        <v>330</v>
      </c>
      <c r="AWK214" t="s">
        <v>330</v>
      </c>
      <c r="AWL214" t="s">
        <v>330</v>
      </c>
      <c r="AWM214" t="s">
        <v>330</v>
      </c>
      <c r="AWN214" t="s">
        <v>330</v>
      </c>
      <c r="AWO214" t="s">
        <v>330</v>
      </c>
      <c r="AWP214" t="s">
        <v>330</v>
      </c>
      <c r="AWQ214" t="s">
        <v>330</v>
      </c>
      <c r="AWR214" t="s">
        <v>330</v>
      </c>
      <c r="AWS214" t="s">
        <v>330</v>
      </c>
      <c r="AWT214" t="s">
        <v>330</v>
      </c>
      <c r="AWU214" t="s">
        <v>330</v>
      </c>
      <c r="AWV214" t="s">
        <v>330</v>
      </c>
      <c r="AWW214" t="s">
        <v>330</v>
      </c>
      <c r="AWX214" t="s">
        <v>330</v>
      </c>
      <c r="AWY214" t="s">
        <v>330</v>
      </c>
      <c r="AWZ214" t="s">
        <v>330</v>
      </c>
      <c r="AXA214" t="s">
        <v>330</v>
      </c>
      <c r="AXB214" t="s">
        <v>330</v>
      </c>
      <c r="AXC214" t="s">
        <v>330</v>
      </c>
      <c r="AXD214" t="s">
        <v>330</v>
      </c>
      <c r="AXE214" t="s">
        <v>330</v>
      </c>
      <c r="AXF214" t="s">
        <v>330</v>
      </c>
      <c r="AXG214" t="s">
        <v>330</v>
      </c>
      <c r="AXH214" t="s">
        <v>330</v>
      </c>
      <c r="AXI214" t="s">
        <v>330</v>
      </c>
      <c r="AXJ214" t="s">
        <v>330</v>
      </c>
      <c r="AXK214" t="s">
        <v>330</v>
      </c>
      <c r="AXL214" t="s">
        <v>330</v>
      </c>
      <c r="AXM214" t="s">
        <v>330</v>
      </c>
      <c r="AXN214" t="s">
        <v>330</v>
      </c>
      <c r="AXO214" t="s">
        <v>330</v>
      </c>
      <c r="AXP214" t="s">
        <v>330</v>
      </c>
      <c r="AXQ214" t="s">
        <v>330</v>
      </c>
      <c r="AXR214" t="s">
        <v>330</v>
      </c>
      <c r="AXS214" t="s">
        <v>330</v>
      </c>
      <c r="AXT214" t="s">
        <v>330</v>
      </c>
      <c r="AXU214" t="s">
        <v>330</v>
      </c>
      <c r="AXV214" t="s">
        <v>330</v>
      </c>
      <c r="AXW214" t="s">
        <v>330</v>
      </c>
      <c r="AXX214" t="s">
        <v>330</v>
      </c>
      <c r="AXY214" t="s">
        <v>330</v>
      </c>
      <c r="AXZ214" t="s">
        <v>330</v>
      </c>
      <c r="AYA214" t="s">
        <v>330</v>
      </c>
      <c r="AYB214" t="s">
        <v>330</v>
      </c>
      <c r="AYC214" t="s">
        <v>330</v>
      </c>
      <c r="AYD214" t="s">
        <v>330</v>
      </c>
      <c r="AYE214" t="s">
        <v>330</v>
      </c>
      <c r="AYF214" t="s">
        <v>330</v>
      </c>
      <c r="AYG214" t="s">
        <v>330</v>
      </c>
      <c r="AYH214" t="s">
        <v>330</v>
      </c>
      <c r="AYI214" t="s">
        <v>330</v>
      </c>
      <c r="AYJ214" t="s">
        <v>330</v>
      </c>
      <c r="AYK214" t="s">
        <v>330</v>
      </c>
      <c r="AYL214" t="s">
        <v>330</v>
      </c>
      <c r="AYM214" t="s">
        <v>330</v>
      </c>
      <c r="AYN214" t="s">
        <v>330</v>
      </c>
      <c r="AYO214" t="s">
        <v>330</v>
      </c>
      <c r="AYP214" t="s">
        <v>330</v>
      </c>
      <c r="AYQ214" t="s">
        <v>330</v>
      </c>
      <c r="AYR214" t="s">
        <v>330</v>
      </c>
      <c r="AYS214" t="s">
        <v>330</v>
      </c>
      <c r="AYT214" t="s">
        <v>330</v>
      </c>
      <c r="AYU214" t="s">
        <v>330</v>
      </c>
      <c r="AYV214" t="s">
        <v>330</v>
      </c>
      <c r="AYW214" t="s">
        <v>330</v>
      </c>
      <c r="AYX214" t="s">
        <v>330</v>
      </c>
      <c r="AYY214" t="s">
        <v>330</v>
      </c>
      <c r="AYZ214" t="s">
        <v>330</v>
      </c>
      <c r="AZA214" t="s">
        <v>330</v>
      </c>
      <c r="AZB214" t="s">
        <v>330</v>
      </c>
      <c r="AZC214" t="s">
        <v>330</v>
      </c>
      <c r="AZD214" t="s">
        <v>330</v>
      </c>
      <c r="AZE214" t="s">
        <v>330</v>
      </c>
      <c r="AZF214" t="s">
        <v>330</v>
      </c>
      <c r="AZG214" t="s">
        <v>330</v>
      </c>
      <c r="AZH214" t="s">
        <v>330</v>
      </c>
      <c r="AZI214" t="s">
        <v>330</v>
      </c>
      <c r="AZJ214" t="s">
        <v>330</v>
      </c>
      <c r="AZK214" t="s">
        <v>330</v>
      </c>
      <c r="AZL214" t="s">
        <v>330</v>
      </c>
      <c r="AZM214" t="s">
        <v>330</v>
      </c>
      <c r="AZN214" t="s">
        <v>330</v>
      </c>
      <c r="AZO214" t="s">
        <v>330</v>
      </c>
      <c r="AZP214" t="s">
        <v>330</v>
      </c>
      <c r="AZQ214" t="s">
        <v>330</v>
      </c>
      <c r="AZR214" t="s">
        <v>330</v>
      </c>
      <c r="AZS214" t="s">
        <v>330</v>
      </c>
      <c r="AZT214" t="s">
        <v>330</v>
      </c>
      <c r="AZU214" t="s">
        <v>330</v>
      </c>
      <c r="AZV214" t="s">
        <v>330</v>
      </c>
      <c r="AZW214" t="s">
        <v>330</v>
      </c>
      <c r="AZX214" t="s">
        <v>330</v>
      </c>
      <c r="AZY214" t="s">
        <v>330</v>
      </c>
      <c r="AZZ214" t="s">
        <v>330</v>
      </c>
      <c r="BAA214" t="s">
        <v>330</v>
      </c>
      <c r="BAB214" t="s">
        <v>330</v>
      </c>
      <c r="BAC214" t="s">
        <v>330</v>
      </c>
      <c r="BAD214" t="s">
        <v>330</v>
      </c>
      <c r="BAE214" t="s">
        <v>330</v>
      </c>
      <c r="BAF214" t="s">
        <v>330</v>
      </c>
      <c r="BAG214" t="s">
        <v>330</v>
      </c>
      <c r="BAH214" t="s">
        <v>330</v>
      </c>
      <c r="BAI214" t="s">
        <v>330</v>
      </c>
      <c r="BAJ214" t="s">
        <v>330</v>
      </c>
      <c r="BAK214" t="s">
        <v>330</v>
      </c>
      <c r="BAL214" t="s">
        <v>330</v>
      </c>
      <c r="BAM214" t="s">
        <v>330</v>
      </c>
      <c r="BAN214" t="s">
        <v>330</v>
      </c>
      <c r="BAO214" t="s">
        <v>330</v>
      </c>
      <c r="BAP214" t="s">
        <v>330</v>
      </c>
      <c r="BAQ214" t="s">
        <v>330</v>
      </c>
      <c r="BAR214" t="s">
        <v>330</v>
      </c>
      <c r="BAS214" t="s">
        <v>330</v>
      </c>
      <c r="BAT214" t="s">
        <v>330</v>
      </c>
      <c r="BAU214" t="s">
        <v>330</v>
      </c>
      <c r="BAV214" t="s">
        <v>330</v>
      </c>
      <c r="BAW214" t="s">
        <v>330</v>
      </c>
      <c r="BAX214" t="s">
        <v>330</v>
      </c>
      <c r="BAY214" t="s">
        <v>330</v>
      </c>
      <c r="BAZ214" t="s">
        <v>330</v>
      </c>
      <c r="BBA214" t="s">
        <v>330</v>
      </c>
      <c r="BBB214" t="s">
        <v>330</v>
      </c>
      <c r="BBC214" t="s">
        <v>330</v>
      </c>
      <c r="BBD214" t="s">
        <v>330</v>
      </c>
      <c r="BBE214" t="s">
        <v>330</v>
      </c>
      <c r="BBF214" t="s">
        <v>330</v>
      </c>
      <c r="BBG214" t="s">
        <v>330</v>
      </c>
      <c r="BBH214" t="s">
        <v>330</v>
      </c>
      <c r="BBI214" t="s">
        <v>330</v>
      </c>
      <c r="BBJ214" t="s">
        <v>330</v>
      </c>
      <c r="BBK214" t="s">
        <v>330</v>
      </c>
      <c r="BBL214" t="s">
        <v>330</v>
      </c>
      <c r="BBM214" t="s">
        <v>330</v>
      </c>
      <c r="BBN214" t="s">
        <v>330</v>
      </c>
      <c r="BBO214" t="s">
        <v>330</v>
      </c>
      <c r="BBP214" t="s">
        <v>330</v>
      </c>
      <c r="BBQ214" t="s">
        <v>330</v>
      </c>
      <c r="BBR214" t="s">
        <v>330</v>
      </c>
      <c r="BBS214" t="s">
        <v>330</v>
      </c>
      <c r="BBT214" t="s">
        <v>330</v>
      </c>
      <c r="BBU214" t="s">
        <v>330</v>
      </c>
      <c r="BBV214" t="s">
        <v>330</v>
      </c>
      <c r="BBW214" t="s">
        <v>330</v>
      </c>
      <c r="BBX214" t="s">
        <v>330</v>
      </c>
      <c r="BBY214" t="s">
        <v>330</v>
      </c>
      <c r="BBZ214" t="s">
        <v>330</v>
      </c>
      <c r="BCA214" t="s">
        <v>330</v>
      </c>
      <c r="BCB214" t="s">
        <v>330</v>
      </c>
      <c r="BCC214" t="s">
        <v>330</v>
      </c>
      <c r="BCD214" t="s">
        <v>330</v>
      </c>
      <c r="BCE214" t="s">
        <v>330</v>
      </c>
      <c r="BCF214" t="s">
        <v>330</v>
      </c>
      <c r="BCG214" t="s">
        <v>330</v>
      </c>
      <c r="BCH214" t="s">
        <v>330</v>
      </c>
      <c r="BCI214" t="s">
        <v>330</v>
      </c>
      <c r="BCJ214" t="s">
        <v>330</v>
      </c>
      <c r="BCK214" t="s">
        <v>330</v>
      </c>
      <c r="BCL214" t="s">
        <v>330</v>
      </c>
      <c r="BCM214" t="s">
        <v>330</v>
      </c>
      <c r="BCN214" t="s">
        <v>330</v>
      </c>
      <c r="BCO214" t="s">
        <v>330</v>
      </c>
      <c r="BCP214" t="s">
        <v>330</v>
      </c>
      <c r="BCQ214" t="s">
        <v>330</v>
      </c>
      <c r="BCR214" t="s">
        <v>330</v>
      </c>
      <c r="BCS214" t="s">
        <v>330</v>
      </c>
      <c r="BCT214" t="s">
        <v>330</v>
      </c>
      <c r="BCU214" t="s">
        <v>330</v>
      </c>
      <c r="BCV214" t="s">
        <v>330</v>
      </c>
      <c r="BCW214" t="s">
        <v>330</v>
      </c>
      <c r="BCX214" t="s">
        <v>330</v>
      </c>
      <c r="BCY214" t="s">
        <v>330</v>
      </c>
      <c r="BCZ214" t="s">
        <v>330</v>
      </c>
      <c r="BDA214" t="s">
        <v>330</v>
      </c>
      <c r="BDB214" t="s">
        <v>330</v>
      </c>
      <c r="BDC214" t="s">
        <v>330</v>
      </c>
      <c r="BDD214" t="s">
        <v>330</v>
      </c>
      <c r="BDE214" t="s">
        <v>330</v>
      </c>
      <c r="BDF214" t="s">
        <v>330</v>
      </c>
      <c r="BDG214" t="s">
        <v>330</v>
      </c>
      <c r="BDH214" t="s">
        <v>330</v>
      </c>
      <c r="BDI214" t="s">
        <v>330</v>
      </c>
      <c r="BDJ214" t="s">
        <v>330</v>
      </c>
      <c r="BDK214" t="s">
        <v>330</v>
      </c>
      <c r="BDL214" t="s">
        <v>330</v>
      </c>
      <c r="BDM214" t="s">
        <v>330</v>
      </c>
      <c r="BDN214" t="s">
        <v>330</v>
      </c>
      <c r="BDO214" t="s">
        <v>330</v>
      </c>
      <c r="BDP214" t="s">
        <v>330</v>
      </c>
      <c r="BDQ214" t="s">
        <v>330</v>
      </c>
      <c r="BDR214" t="s">
        <v>330</v>
      </c>
      <c r="BDS214" t="s">
        <v>330</v>
      </c>
      <c r="BDT214" t="s">
        <v>330</v>
      </c>
      <c r="BDU214" t="s">
        <v>330</v>
      </c>
      <c r="BDV214" t="s">
        <v>330</v>
      </c>
      <c r="BDW214" t="s">
        <v>330</v>
      </c>
      <c r="BDX214" t="s">
        <v>330</v>
      </c>
      <c r="BDY214" t="s">
        <v>330</v>
      </c>
      <c r="BDZ214" t="s">
        <v>330</v>
      </c>
      <c r="BEA214" t="s">
        <v>330</v>
      </c>
      <c r="BEB214" t="s">
        <v>330</v>
      </c>
      <c r="BEC214" t="s">
        <v>330</v>
      </c>
      <c r="BED214" t="s">
        <v>330</v>
      </c>
      <c r="BEE214" t="s">
        <v>330</v>
      </c>
      <c r="BEF214" t="s">
        <v>330</v>
      </c>
      <c r="BEG214" t="s">
        <v>330</v>
      </c>
      <c r="BEH214" t="s">
        <v>330</v>
      </c>
      <c r="BEI214" t="s">
        <v>330</v>
      </c>
      <c r="BEJ214" t="s">
        <v>330</v>
      </c>
      <c r="BEK214" t="s">
        <v>330</v>
      </c>
      <c r="BEL214" t="s">
        <v>330</v>
      </c>
      <c r="BEM214" t="s">
        <v>330</v>
      </c>
      <c r="BEN214" t="s">
        <v>330</v>
      </c>
      <c r="BEO214" t="s">
        <v>330</v>
      </c>
      <c r="BEP214" t="s">
        <v>330</v>
      </c>
      <c r="BEQ214" t="s">
        <v>330</v>
      </c>
      <c r="BER214" t="s">
        <v>330</v>
      </c>
      <c r="BES214" t="s">
        <v>330</v>
      </c>
      <c r="BET214" t="s">
        <v>330</v>
      </c>
      <c r="BEU214" t="s">
        <v>330</v>
      </c>
      <c r="BEV214" t="s">
        <v>330</v>
      </c>
      <c r="BEW214" t="s">
        <v>330</v>
      </c>
      <c r="BEX214" t="s">
        <v>330</v>
      </c>
      <c r="BEY214" t="s">
        <v>330</v>
      </c>
      <c r="BEZ214" t="s">
        <v>330</v>
      </c>
      <c r="BFA214" t="s">
        <v>330</v>
      </c>
      <c r="BFB214" t="s">
        <v>330</v>
      </c>
      <c r="BFC214" t="s">
        <v>330</v>
      </c>
      <c r="BFD214" t="s">
        <v>330</v>
      </c>
      <c r="BFE214" t="s">
        <v>330</v>
      </c>
      <c r="BFF214" t="s">
        <v>330</v>
      </c>
      <c r="BFG214" t="s">
        <v>330</v>
      </c>
      <c r="BFH214" t="s">
        <v>330</v>
      </c>
      <c r="BFI214" t="s">
        <v>330</v>
      </c>
      <c r="BFJ214" t="s">
        <v>330</v>
      </c>
      <c r="BFK214" t="s">
        <v>330</v>
      </c>
      <c r="BFL214" t="s">
        <v>330</v>
      </c>
      <c r="BFM214" t="s">
        <v>330</v>
      </c>
      <c r="BFN214" t="s">
        <v>330</v>
      </c>
      <c r="BFO214" t="s">
        <v>330</v>
      </c>
      <c r="BFP214" t="s">
        <v>330</v>
      </c>
      <c r="BFQ214" t="s">
        <v>330</v>
      </c>
      <c r="BFR214" t="s">
        <v>330</v>
      </c>
      <c r="BFS214" t="s">
        <v>330</v>
      </c>
      <c r="BFT214" t="s">
        <v>330</v>
      </c>
      <c r="BFU214" t="s">
        <v>330</v>
      </c>
      <c r="BFV214" t="s">
        <v>330</v>
      </c>
      <c r="BFW214" t="s">
        <v>330</v>
      </c>
      <c r="BFX214" t="s">
        <v>330</v>
      </c>
      <c r="BFY214" t="s">
        <v>330</v>
      </c>
      <c r="BFZ214" t="s">
        <v>330</v>
      </c>
      <c r="BGA214" t="s">
        <v>330</v>
      </c>
      <c r="BGB214" t="s">
        <v>330</v>
      </c>
      <c r="BGC214" t="s">
        <v>330</v>
      </c>
      <c r="BGD214" t="s">
        <v>330</v>
      </c>
      <c r="BGE214" t="s">
        <v>330</v>
      </c>
      <c r="BGF214" t="s">
        <v>330</v>
      </c>
      <c r="BGG214" t="s">
        <v>330</v>
      </c>
      <c r="BGH214" t="s">
        <v>330</v>
      </c>
      <c r="BGI214" t="s">
        <v>330</v>
      </c>
      <c r="BGJ214" t="s">
        <v>330</v>
      </c>
      <c r="BGK214" t="s">
        <v>330</v>
      </c>
      <c r="BGL214" t="s">
        <v>330</v>
      </c>
      <c r="BGM214" t="s">
        <v>330</v>
      </c>
      <c r="BGN214" t="s">
        <v>330</v>
      </c>
      <c r="BGO214" t="s">
        <v>330</v>
      </c>
      <c r="BGP214" t="s">
        <v>330</v>
      </c>
      <c r="BGQ214" t="s">
        <v>330</v>
      </c>
      <c r="BGR214" t="s">
        <v>330</v>
      </c>
      <c r="BGS214" t="s">
        <v>330</v>
      </c>
      <c r="BGT214" t="s">
        <v>330</v>
      </c>
      <c r="BGU214" t="s">
        <v>330</v>
      </c>
      <c r="BGV214" t="s">
        <v>330</v>
      </c>
      <c r="BGW214" t="s">
        <v>330</v>
      </c>
      <c r="BGX214" t="s">
        <v>330</v>
      </c>
      <c r="BGY214" t="s">
        <v>330</v>
      </c>
      <c r="BGZ214" t="s">
        <v>330</v>
      </c>
      <c r="BHA214" t="s">
        <v>330</v>
      </c>
      <c r="BHB214" t="s">
        <v>330</v>
      </c>
      <c r="BHC214" t="s">
        <v>330</v>
      </c>
      <c r="BHD214" t="s">
        <v>330</v>
      </c>
      <c r="BHE214" t="s">
        <v>330</v>
      </c>
      <c r="BHF214" t="s">
        <v>330</v>
      </c>
      <c r="BHG214" t="s">
        <v>330</v>
      </c>
      <c r="BHH214" t="s">
        <v>330</v>
      </c>
      <c r="BHI214" t="s">
        <v>330</v>
      </c>
      <c r="BHJ214" t="s">
        <v>330</v>
      </c>
      <c r="BHK214" t="s">
        <v>330</v>
      </c>
      <c r="BHL214" t="s">
        <v>330</v>
      </c>
      <c r="BHM214" t="s">
        <v>330</v>
      </c>
      <c r="BHN214" t="s">
        <v>330</v>
      </c>
      <c r="BHO214" t="s">
        <v>330</v>
      </c>
      <c r="BHP214" t="s">
        <v>330</v>
      </c>
      <c r="BHQ214" t="s">
        <v>330</v>
      </c>
      <c r="BHR214" t="s">
        <v>330</v>
      </c>
      <c r="BHS214" t="s">
        <v>330</v>
      </c>
      <c r="BHT214" t="s">
        <v>330</v>
      </c>
      <c r="BHU214" t="s">
        <v>330</v>
      </c>
      <c r="BHV214" t="s">
        <v>330</v>
      </c>
      <c r="BHW214" t="s">
        <v>330</v>
      </c>
      <c r="BHX214" t="s">
        <v>330</v>
      </c>
      <c r="BHY214" t="s">
        <v>330</v>
      </c>
      <c r="BHZ214" t="s">
        <v>330</v>
      </c>
      <c r="BIA214" t="s">
        <v>330</v>
      </c>
      <c r="BIB214" t="s">
        <v>330</v>
      </c>
      <c r="BIC214" t="s">
        <v>330</v>
      </c>
      <c r="BID214" t="s">
        <v>330</v>
      </c>
      <c r="BIE214" t="s">
        <v>330</v>
      </c>
      <c r="BIF214" t="s">
        <v>330</v>
      </c>
      <c r="BIG214" t="s">
        <v>330</v>
      </c>
      <c r="BIH214" t="s">
        <v>330</v>
      </c>
      <c r="BII214" t="s">
        <v>330</v>
      </c>
      <c r="BIJ214" t="s">
        <v>330</v>
      </c>
      <c r="BIK214" t="s">
        <v>330</v>
      </c>
      <c r="BIL214" t="s">
        <v>330</v>
      </c>
      <c r="BIM214" t="s">
        <v>330</v>
      </c>
      <c r="BIN214" t="s">
        <v>330</v>
      </c>
      <c r="BIO214" t="s">
        <v>330</v>
      </c>
      <c r="BIP214" t="s">
        <v>330</v>
      </c>
      <c r="BIQ214" t="s">
        <v>330</v>
      </c>
      <c r="BIR214" t="s">
        <v>330</v>
      </c>
      <c r="BIS214" t="s">
        <v>330</v>
      </c>
      <c r="BIT214" t="s">
        <v>330</v>
      </c>
      <c r="BIU214" t="s">
        <v>330</v>
      </c>
      <c r="BIV214" t="s">
        <v>330</v>
      </c>
      <c r="BIW214" t="s">
        <v>330</v>
      </c>
      <c r="BIX214" t="s">
        <v>330</v>
      </c>
      <c r="BIY214" t="s">
        <v>330</v>
      </c>
      <c r="BIZ214" t="s">
        <v>330</v>
      </c>
      <c r="BJA214" t="s">
        <v>330</v>
      </c>
      <c r="BJB214" t="s">
        <v>330</v>
      </c>
      <c r="BJC214" t="s">
        <v>330</v>
      </c>
      <c r="BJD214" t="s">
        <v>330</v>
      </c>
      <c r="BJE214" t="s">
        <v>330</v>
      </c>
      <c r="BJF214" t="s">
        <v>330</v>
      </c>
      <c r="BJG214" t="s">
        <v>330</v>
      </c>
      <c r="BJH214" t="s">
        <v>330</v>
      </c>
      <c r="BJI214" t="s">
        <v>330</v>
      </c>
      <c r="BJJ214" t="s">
        <v>330</v>
      </c>
      <c r="BJK214" t="s">
        <v>330</v>
      </c>
      <c r="BJL214" t="s">
        <v>330</v>
      </c>
      <c r="BJM214" t="s">
        <v>330</v>
      </c>
      <c r="BJN214" t="s">
        <v>330</v>
      </c>
      <c r="BJO214" t="s">
        <v>330</v>
      </c>
      <c r="BJP214" t="s">
        <v>330</v>
      </c>
      <c r="BJQ214" t="s">
        <v>330</v>
      </c>
      <c r="BJR214" t="s">
        <v>330</v>
      </c>
      <c r="BJS214" t="s">
        <v>330</v>
      </c>
      <c r="BJT214" t="s">
        <v>330</v>
      </c>
      <c r="BJU214" t="s">
        <v>330</v>
      </c>
      <c r="BJV214" t="s">
        <v>330</v>
      </c>
      <c r="BJW214" t="s">
        <v>330</v>
      </c>
      <c r="BJX214" t="s">
        <v>330</v>
      </c>
      <c r="BJY214" t="s">
        <v>330</v>
      </c>
      <c r="BJZ214" t="s">
        <v>330</v>
      </c>
      <c r="BKA214" t="s">
        <v>330</v>
      </c>
      <c r="BKB214" t="s">
        <v>330</v>
      </c>
      <c r="BKC214" t="s">
        <v>330</v>
      </c>
      <c r="BKD214" t="s">
        <v>330</v>
      </c>
      <c r="BKE214" t="s">
        <v>330</v>
      </c>
      <c r="BKF214" t="s">
        <v>330</v>
      </c>
      <c r="BKG214" t="s">
        <v>330</v>
      </c>
      <c r="BKH214" t="s">
        <v>330</v>
      </c>
      <c r="BKI214" t="s">
        <v>330</v>
      </c>
      <c r="BKJ214" t="s">
        <v>330</v>
      </c>
      <c r="BKK214" t="s">
        <v>330</v>
      </c>
      <c r="BKL214" t="s">
        <v>330</v>
      </c>
      <c r="BKM214" t="s">
        <v>330</v>
      </c>
      <c r="BKN214" t="s">
        <v>330</v>
      </c>
      <c r="BKO214" t="s">
        <v>330</v>
      </c>
      <c r="BKP214" t="s">
        <v>330</v>
      </c>
      <c r="BKQ214" t="s">
        <v>330</v>
      </c>
      <c r="BKR214" t="s">
        <v>330</v>
      </c>
      <c r="BKS214" t="s">
        <v>330</v>
      </c>
      <c r="BKT214" t="s">
        <v>330</v>
      </c>
      <c r="BKU214" t="s">
        <v>330</v>
      </c>
      <c r="BKV214" t="s">
        <v>330</v>
      </c>
      <c r="BKW214" t="s">
        <v>330</v>
      </c>
      <c r="BKX214" t="s">
        <v>330</v>
      </c>
      <c r="BKY214" t="s">
        <v>330</v>
      </c>
      <c r="BKZ214" t="s">
        <v>330</v>
      </c>
      <c r="BLA214" t="s">
        <v>330</v>
      </c>
      <c r="BLB214" t="s">
        <v>330</v>
      </c>
      <c r="BLC214" t="s">
        <v>330</v>
      </c>
      <c r="BLD214" t="s">
        <v>330</v>
      </c>
      <c r="BLE214" t="s">
        <v>330</v>
      </c>
      <c r="BLF214" t="s">
        <v>330</v>
      </c>
      <c r="BLG214" t="s">
        <v>330</v>
      </c>
      <c r="BLH214" t="s">
        <v>330</v>
      </c>
      <c r="BLI214" t="s">
        <v>330</v>
      </c>
      <c r="BLJ214" t="s">
        <v>330</v>
      </c>
      <c r="BLK214" t="s">
        <v>330</v>
      </c>
      <c r="BLL214" t="s">
        <v>330</v>
      </c>
      <c r="BLM214" t="s">
        <v>330</v>
      </c>
      <c r="BLN214" t="s">
        <v>330</v>
      </c>
      <c r="BLO214" t="s">
        <v>330</v>
      </c>
      <c r="BLP214" t="s">
        <v>330</v>
      </c>
      <c r="BLQ214" t="s">
        <v>330</v>
      </c>
      <c r="BLR214" t="s">
        <v>330</v>
      </c>
      <c r="BLS214" t="s">
        <v>330</v>
      </c>
      <c r="BLT214" t="s">
        <v>330</v>
      </c>
      <c r="BLU214" t="s">
        <v>330</v>
      </c>
      <c r="BLV214" t="s">
        <v>330</v>
      </c>
      <c r="BLW214" t="s">
        <v>330</v>
      </c>
      <c r="BLX214" t="s">
        <v>330</v>
      </c>
      <c r="BLY214" t="s">
        <v>330</v>
      </c>
      <c r="BLZ214" t="s">
        <v>330</v>
      </c>
      <c r="BMA214" t="s">
        <v>330</v>
      </c>
      <c r="BMB214" t="s">
        <v>330</v>
      </c>
      <c r="BMC214" t="s">
        <v>330</v>
      </c>
      <c r="BMD214" t="s">
        <v>330</v>
      </c>
      <c r="BME214" t="s">
        <v>330</v>
      </c>
      <c r="BMF214" t="s">
        <v>330</v>
      </c>
      <c r="BMG214" t="s">
        <v>330</v>
      </c>
      <c r="BMH214" t="s">
        <v>330</v>
      </c>
      <c r="BMI214" t="s">
        <v>330</v>
      </c>
      <c r="BMJ214" t="s">
        <v>330</v>
      </c>
      <c r="BMK214" t="s">
        <v>330</v>
      </c>
      <c r="BML214" t="s">
        <v>330</v>
      </c>
      <c r="BMM214" t="s">
        <v>330</v>
      </c>
      <c r="BMN214" t="s">
        <v>330</v>
      </c>
      <c r="BMO214" t="s">
        <v>330</v>
      </c>
      <c r="BMP214" t="s">
        <v>330</v>
      </c>
      <c r="BMQ214" t="s">
        <v>330</v>
      </c>
      <c r="BMR214" t="s">
        <v>330</v>
      </c>
      <c r="BMS214" t="s">
        <v>330</v>
      </c>
      <c r="BMT214" t="s">
        <v>330</v>
      </c>
      <c r="BMU214" t="s">
        <v>330</v>
      </c>
      <c r="BMV214" t="s">
        <v>330</v>
      </c>
      <c r="BMW214" t="s">
        <v>330</v>
      </c>
      <c r="BMX214" t="s">
        <v>330</v>
      </c>
      <c r="BMY214" t="s">
        <v>330</v>
      </c>
      <c r="BMZ214" t="s">
        <v>330</v>
      </c>
      <c r="BNA214" t="s">
        <v>330</v>
      </c>
      <c r="BNB214" t="s">
        <v>330</v>
      </c>
      <c r="BNC214" t="s">
        <v>330</v>
      </c>
      <c r="BND214" t="s">
        <v>330</v>
      </c>
      <c r="BNE214" t="s">
        <v>330</v>
      </c>
      <c r="BNF214" t="s">
        <v>330</v>
      </c>
      <c r="BNG214" t="s">
        <v>330</v>
      </c>
      <c r="BNH214" t="s">
        <v>330</v>
      </c>
      <c r="BNI214" t="s">
        <v>330</v>
      </c>
      <c r="BNJ214" t="s">
        <v>330</v>
      </c>
      <c r="BNK214" t="s">
        <v>330</v>
      </c>
      <c r="BNL214" t="s">
        <v>330</v>
      </c>
      <c r="BNM214" t="s">
        <v>330</v>
      </c>
      <c r="BNN214" t="s">
        <v>330</v>
      </c>
      <c r="BNO214" t="s">
        <v>330</v>
      </c>
      <c r="BNP214" t="s">
        <v>330</v>
      </c>
      <c r="BNQ214" t="s">
        <v>330</v>
      </c>
      <c r="BNR214" t="s">
        <v>330</v>
      </c>
      <c r="BNS214" t="s">
        <v>330</v>
      </c>
      <c r="BNT214" t="s">
        <v>330</v>
      </c>
      <c r="BNU214" t="s">
        <v>330</v>
      </c>
      <c r="BNV214" t="s">
        <v>330</v>
      </c>
      <c r="BNW214" t="s">
        <v>330</v>
      </c>
      <c r="BNX214" t="s">
        <v>330</v>
      </c>
      <c r="BNY214" t="s">
        <v>330</v>
      </c>
      <c r="BNZ214" t="s">
        <v>330</v>
      </c>
      <c r="BOA214" t="s">
        <v>330</v>
      </c>
      <c r="BOB214" t="s">
        <v>330</v>
      </c>
      <c r="BOC214" t="s">
        <v>330</v>
      </c>
      <c r="BOD214" t="s">
        <v>330</v>
      </c>
      <c r="BOE214" t="s">
        <v>330</v>
      </c>
      <c r="BOF214" t="s">
        <v>330</v>
      </c>
      <c r="BOG214" t="s">
        <v>330</v>
      </c>
      <c r="BOH214" t="s">
        <v>330</v>
      </c>
      <c r="BOI214" t="s">
        <v>330</v>
      </c>
      <c r="BOJ214" t="s">
        <v>330</v>
      </c>
      <c r="BOK214" t="s">
        <v>330</v>
      </c>
      <c r="BOL214" t="s">
        <v>330</v>
      </c>
      <c r="BOM214" t="s">
        <v>330</v>
      </c>
      <c r="BON214" t="s">
        <v>330</v>
      </c>
      <c r="BOO214" t="s">
        <v>330</v>
      </c>
      <c r="BOP214" t="s">
        <v>330</v>
      </c>
      <c r="BOQ214" t="s">
        <v>330</v>
      </c>
      <c r="BOR214" t="s">
        <v>330</v>
      </c>
      <c r="BOS214" t="s">
        <v>330</v>
      </c>
      <c r="BOT214" t="s">
        <v>330</v>
      </c>
      <c r="BOU214" t="s">
        <v>330</v>
      </c>
      <c r="BOV214" t="s">
        <v>330</v>
      </c>
      <c r="BOW214" t="s">
        <v>330</v>
      </c>
      <c r="BOX214" t="s">
        <v>330</v>
      </c>
      <c r="BOY214" t="s">
        <v>330</v>
      </c>
      <c r="BOZ214" t="s">
        <v>330</v>
      </c>
      <c r="BPA214" t="s">
        <v>330</v>
      </c>
      <c r="BPB214" t="s">
        <v>330</v>
      </c>
      <c r="BPC214" t="s">
        <v>330</v>
      </c>
      <c r="BPD214" t="s">
        <v>330</v>
      </c>
      <c r="BPE214" t="s">
        <v>330</v>
      </c>
      <c r="BPF214" t="s">
        <v>330</v>
      </c>
      <c r="BPG214" t="s">
        <v>330</v>
      </c>
      <c r="BPH214" t="s">
        <v>330</v>
      </c>
      <c r="BPI214" t="s">
        <v>330</v>
      </c>
      <c r="BPJ214" t="s">
        <v>330</v>
      </c>
      <c r="BPK214" t="s">
        <v>330</v>
      </c>
      <c r="BPL214" t="s">
        <v>330</v>
      </c>
      <c r="BPM214" t="s">
        <v>330</v>
      </c>
      <c r="BPN214" t="s">
        <v>330</v>
      </c>
      <c r="BPO214" t="s">
        <v>330</v>
      </c>
      <c r="BPP214" t="s">
        <v>330</v>
      </c>
      <c r="BPQ214" t="s">
        <v>330</v>
      </c>
      <c r="BPR214" t="s">
        <v>330</v>
      </c>
      <c r="BPS214" t="s">
        <v>330</v>
      </c>
      <c r="BPT214" t="s">
        <v>330</v>
      </c>
      <c r="BPU214" t="s">
        <v>330</v>
      </c>
      <c r="BPV214" t="s">
        <v>330</v>
      </c>
      <c r="BPW214" t="s">
        <v>330</v>
      </c>
      <c r="BPX214" t="s">
        <v>330</v>
      </c>
      <c r="BPY214" t="s">
        <v>330</v>
      </c>
      <c r="BPZ214" t="s">
        <v>330</v>
      </c>
      <c r="BQA214" t="s">
        <v>330</v>
      </c>
      <c r="BQB214" t="s">
        <v>330</v>
      </c>
      <c r="BQC214" t="s">
        <v>330</v>
      </c>
      <c r="BQD214" t="s">
        <v>330</v>
      </c>
      <c r="BQE214" t="s">
        <v>330</v>
      </c>
      <c r="BQF214" t="s">
        <v>330</v>
      </c>
      <c r="BQG214" t="s">
        <v>330</v>
      </c>
      <c r="BQH214" t="s">
        <v>330</v>
      </c>
      <c r="BQI214" t="s">
        <v>330</v>
      </c>
      <c r="BQJ214" t="s">
        <v>330</v>
      </c>
      <c r="BQK214" t="s">
        <v>330</v>
      </c>
      <c r="BQL214" t="s">
        <v>330</v>
      </c>
      <c r="BQM214" t="s">
        <v>330</v>
      </c>
      <c r="BQN214" t="s">
        <v>330</v>
      </c>
      <c r="BQO214" t="s">
        <v>330</v>
      </c>
      <c r="BQP214" t="s">
        <v>330</v>
      </c>
      <c r="BQQ214" t="s">
        <v>330</v>
      </c>
      <c r="BQR214" t="s">
        <v>330</v>
      </c>
      <c r="BQS214" t="s">
        <v>330</v>
      </c>
      <c r="BQT214" t="s">
        <v>330</v>
      </c>
      <c r="BQU214" t="s">
        <v>330</v>
      </c>
      <c r="BQV214" t="s">
        <v>330</v>
      </c>
      <c r="BQW214" t="s">
        <v>330</v>
      </c>
      <c r="BQX214" t="s">
        <v>330</v>
      </c>
      <c r="BQY214" t="s">
        <v>330</v>
      </c>
      <c r="BQZ214" t="s">
        <v>330</v>
      </c>
      <c r="BRA214" t="s">
        <v>330</v>
      </c>
      <c r="BRB214" t="s">
        <v>330</v>
      </c>
      <c r="BRC214" t="s">
        <v>330</v>
      </c>
      <c r="BRD214" t="s">
        <v>330</v>
      </c>
      <c r="BRE214" t="s">
        <v>330</v>
      </c>
      <c r="BRF214" t="s">
        <v>330</v>
      </c>
      <c r="BRG214" t="s">
        <v>330</v>
      </c>
      <c r="BRH214" t="s">
        <v>330</v>
      </c>
      <c r="BRI214" t="s">
        <v>330</v>
      </c>
      <c r="BRJ214" t="s">
        <v>330</v>
      </c>
      <c r="BRK214" t="s">
        <v>330</v>
      </c>
      <c r="BRL214" t="s">
        <v>330</v>
      </c>
      <c r="BRM214" t="s">
        <v>330</v>
      </c>
      <c r="BRN214" t="s">
        <v>330</v>
      </c>
      <c r="BRO214" t="s">
        <v>330</v>
      </c>
      <c r="BRP214" t="s">
        <v>330</v>
      </c>
      <c r="BRQ214" t="s">
        <v>330</v>
      </c>
      <c r="BRR214" t="s">
        <v>330</v>
      </c>
      <c r="BRS214" t="s">
        <v>330</v>
      </c>
      <c r="BRT214" t="s">
        <v>330</v>
      </c>
      <c r="BRU214" t="s">
        <v>330</v>
      </c>
      <c r="BRV214" t="s">
        <v>330</v>
      </c>
      <c r="BRW214" t="s">
        <v>330</v>
      </c>
      <c r="BRX214" t="s">
        <v>330</v>
      </c>
      <c r="BRY214" t="s">
        <v>330</v>
      </c>
      <c r="BRZ214" t="s">
        <v>330</v>
      </c>
      <c r="BSA214" t="s">
        <v>330</v>
      </c>
      <c r="BSB214" t="s">
        <v>330</v>
      </c>
      <c r="BSC214" t="s">
        <v>330</v>
      </c>
      <c r="BSD214" t="s">
        <v>330</v>
      </c>
      <c r="BSE214" t="s">
        <v>330</v>
      </c>
      <c r="BSF214" t="s">
        <v>330</v>
      </c>
      <c r="BSG214" t="s">
        <v>330</v>
      </c>
      <c r="BSH214" t="s">
        <v>330</v>
      </c>
      <c r="BSI214" t="s">
        <v>330</v>
      </c>
      <c r="BSJ214" t="s">
        <v>330</v>
      </c>
      <c r="BSK214" t="s">
        <v>330</v>
      </c>
      <c r="BSL214" t="s">
        <v>330</v>
      </c>
      <c r="BSM214" t="s">
        <v>330</v>
      </c>
      <c r="BSN214" t="s">
        <v>330</v>
      </c>
      <c r="BSO214" t="s">
        <v>330</v>
      </c>
      <c r="BSP214" t="s">
        <v>330</v>
      </c>
      <c r="BSQ214" t="s">
        <v>330</v>
      </c>
      <c r="BSR214" t="s">
        <v>330</v>
      </c>
      <c r="BSS214" t="s">
        <v>330</v>
      </c>
      <c r="BST214" t="s">
        <v>330</v>
      </c>
      <c r="BSU214" t="s">
        <v>330</v>
      </c>
      <c r="BSV214" t="s">
        <v>330</v>
      </c>
      <c r="BSW214" t="s">
        <v>330</v>
      </c>
      <c r="BSX214" t="s">
        <v>330</v>
      </c>
      <c r="BSY214" t="s">
        <v>330</v>
      </c>
      <c r="BSZ214" t="s">
        <v>330</v>
      </c>
      <c r="BTA214" t="s">
        <v>330</v>
      </c>
      <c r="BTB214" t="s">
        <v>330</v>
      </c>
      <c r="BTC214" t="s">
        <v>330</v>
      </c>
      <c r="BTD214" t="s">
        <v>330</v>
      </c>
      <c r="BTE214" t="s">
        <v>330</v>
      </c>
      <c r="BTF214" t="s">
        <v>330</v>
      </c>
      <c r="BTG214" t="s">
        <v>330</v>
      </c>
      <c r="BTH214" t="s">
        <v>330</v>
      </c>
      <c r="BTI214" t="s">
        <v>330</v>
      </c>
      <c r="BTJ214" t="s">
        <v>330</v>
      </c>
      <c r="BTK214" t="s">
        <v>330</v>
      </c>
      <c r="BTL214" t="s">
        <v>330</v>
      </c>
      <c r="BTM214" t="s">
        <v>330</v>
      </c>
      <c r="BTN214" t="s">
        <v>330</v>
      </c>
      <c r="BTO214" t="s">
        <v>330</v>
      </c>
      <c r="BTP214" t="s">
        <v>330</v>
      </c>
      <c r="BTQ214" t="s">
        <v>330</v>
      </c>
      <c r="BTR214" t="s">
        <v>330</v>
      </c>
      <c r="BTS214" t="s">
        <v>330</v>
      </c>
      <c r="BTT214" t="s">
        <v>330</v>
      </c>
      <c r="BTU214" t="s">
        <v>330</v>
      </c>
      <c r="BTV214" t="s">
        <v>330</v>
      </c>
      <c r="BTW214" t="s">
        <v>330</v>
      </c>
      <c r="BTX214" t="s">
        <v>330</v>
      </c>
      <c r="BTY214" t="s">
        <v>330</v>
      </c>
      <c r="BTZ214" t="s">
        <v>330</v>
      </c>
      <c r="BUA214" t="s">
        <v>330</v>
      </c>
      <c r="BUB214" t="s">
        <v>330</v>
      </c>
      <c r="BUC214" t="s">
        <v>330</v>
      </c>
      <c r="BUD214" t="s">
        <v>330</v>
      </c>
      <c r="BUE214" t="s">
        <v>330</v>
      </c>
      <c r="BUF214" t="s">
        <v>330</v>
      </c>
      <c r="BUG214" t="s">
        <v>330</v>
      </c>
      <c r="BUH214" t="s">
        <v>330</v>
      </c>
      <c r="BUI214" t="s">
        <v>330</v>
      </c>
      <c r="BUJ214" t="s">
        <v>330</v>
      </c>
      <c r="BUK214" t="s">
        <v>330</v>
      </c>
      <c r="BUL214" t="s">
        <v>330</v>
      </c>
      <c r="BUM214" t="s">
        <v>330</v>
      </c>
      <c r="BUN214" t="s">
        <v>330</v>
      </c>
      <c r="BUO214" t="s">
        <v>330</v>
      </c>
      <c r="BUP214" t="s">
        <v>330</v>
      </c>
      <c r="BUQ214" t="s">
        <v>330</v>
      </c>
      <c r="BUR214" t="s">
        <v>330</v>
      </c>
      <c r="BUS214" t="s">
        <v>330</v>
      </c>
      <c r="BUT214" t="s">
        <v>330</v>
      </c>
      <c r="BUU214" t="s">
        <v>330</v>
      </c>
      <c r="BUV214" t="s">
        <v>330</v>
      </c>
      <c r="BUW214" t="s">
        <v>330</v>
      </c>
      <c r="BUX214" t="s">
        <v>330</v>
      </c>
      <c r="BUY214" t="s">
        <v>330</v>
      </c>
      <c r="BUZ214" t="s">
        <v>330</v>
      </c>
      <c r="BVA214" t="s">
        <v>330</v>
      </c>
      <c r="BVB214" t="s">
        <v>330</v>
      </c>
      <c r="BVC214" t="s">
        <v>330</v>
      </c>
      <c r="BVD214" t="s">
        <v>330</v>
      </c>
      <c r="BVE214" t="s">
        <v>330</v>
      </c>
      <c r="BVF214" t="s">
        <v>330</v>
      </c>
      <c r="BVG214" t="s">
        <v>330</v>
      </c>
      <c r="BVH214" t="s">
        <v>330</v>
      </c>
      <c r="BVI214" t="s">
        <v>330</v>
      </c>
      <c r="BVJ214" t="s">
        <v>330</v>
      </c>
      <c r="BVK214" t="s">
        <v>330</v>
      </c>
      <c r="BVL214" t="s">
        <v>330</v>
      </c>
      <c r="BVM214" t="s">
        <v>330</v>
      </c>
      <c r="BVN214" t="s">
        <v>330</v>
      </c>
      <c r="BVO214" t="s">
        <v>330</v>
      </c>
      <c r="BVP214" t="s">
        <v>330</v>
      </c>
      <c r="BVQ214" t="s">
        <v>330</v>
      </c>
      <c r="BVR214" t="s">
        <v>330</v>
      </c>
      <c r="BVS214" t="s">
        <v>330</v>
      </c>
      <c r="BVT214" t="s">
        <v>330</v>
      </c>
      <c r="BVU214" t="s">
        <v>330</v>
      </c>
      <c r="BVV214" t="s">
        <v>330</v>
      </c>
      <c r="BVW214" t="s">
        <v>330</v>
      </c>
      <c r="BVX214" t="s">
        <v>330</v>
      </c>
      <c r="BVY214" t="s">
        <v>330</v>
      </c>
      <c r="BVZ214" t="s">
        <v>330</v>
      </c>
      <c r="BWA214" t="s">
        <v>330</v>
      </c>
      <c r="BWB214" t="s">
        <v>330</v>
      </c>
      <c r="BWC214" t="s">
        <v>330</v>
      </c>
      <c r="BWD214" t="s">
        <v>330</v>
      </c>
      <c r="BWE214" t="s">
        <v>330</v>
      </c>
      <c r="BWF214" t="s">
        <v>330</v>
      </c>
      <c r="BWG214" t="s">
        <v>330</v>
      </c>
      <c r="BWH214" t="s">
        <v>330</v>
      </c>
      <c r="BWI214" t="s">
        <v>330</v>
      </c>
      <c r="BWJ214" t="s">
        <v>330</v>
      </c>
      <c r="BWK214" t="s">
        <v>330</v>
      </c>
      <c r="BWL214" t="s">
        <v>330</v>
      </c>
      <c r="BWM214" t="s">
        <v>330</v>
      </c>
      <c r="BWN214" t="s">
        <v>330</v>
      </c>
      <c r="BWO214" t="s">
        <v>330</v>
      </c>
      <c r="BWP214" t="s">
        <v>330</v>
      </c>
      <c r="BWQ214" t="s">
        <v>330</v>
      </c>
      <c r="BWR214" t="s">
        <v>330</v>
      </c>
      <c r="BWS214" t="s">
        <v>330</v>
      </c>
      <c r="BWT214" t="s">
        <v>330</v>
      </c>
      <c r="BWU214" t="s">
        <v>330</v>
      </c>
      <c r="BWV214" t="s">
        <v>330</v>
      </c>
      <c r="BWW214" t="s">
        <v>330</v>
      </c>
      <c r="BWX214" t="s">
        <v>330</v>
      </c>
      <c r="BWY214" t="s">
        <v>330</v>
      </c>
      <c r="BWZ214" t="s">
        <v>330</v>
      </c>
      <c r="BXA214" t="s">
        <v>330</v>
      </c>
      <c r="BXB214" t="s">
        <v>330</v>
      </c>
      <c r="BXC214" t="s">
        <v>330</v>
      </c>
      <c r="BXD214" t="s">
        <v>330</v>
      </c>
      <c r="BXE214" t="s">
        <v>330</v>
      </c>
      <c r="BXF214" t="s">
        <v>330</v>
      </c>
      <c r="BXG214" t="s">
        <v>330</v>
      </c>
      <c r="BXH214" t="s">
        <v>330</v>
      </c>
      <c r="BXI214" t="s">
        <v>330</v>
      </c>
      <c r="BXJ214" t="s">
        <v>330</v>
      </c>
      <c r="BXK214" t="s">
        <v>330</v>
      </c>
      <c r="BXL214" t="s">
        <v>330</v>
      </c>
      <c r="BXM214" t="s">
        <v>330</v>
      </c>
      <c r="BXN214" t="s">
        <v>330</v>
      </c>
      <c r="BXO214" t="s">
        <v>330</v>
      </c>
      <c r="BXP214" t="s">
        <v>330</v>
      </c>
      <c r="BXQ214" t="s">
        <v>330</v>
      </c>
      <c r="BXR214" t="s">
        <v>330</v>
      </c>
      <c r="BXS214" t="s">
        <v>330</v>
      </c>
      <c r="BXT214" t="s">
        <v>330</v>
      </c>
      <c r="BXU214" t="s">
        <v>330</v>
      </c>
      <c r="BXV214" t="s">
        <v>330</v>
      </c>
      <c r="BXW214" t="s">
        <v>330</v>
      </c>
      <c r="BXX214" t="s">
        <v>330</v>
      </c>
      <c r="BXY214" t="s">
        <v>330</v>
      </c>
      <c r="BXZ214" t="s">
        <v>330</v>
      </c>
      <c r="BYA214" t="s">
        <v>330</v>
      </c>
      <c r="BYB214" t="s">
        <v>330</v>
      </c>
      <c r="BYC214" t="s">
        <v>330</v>
      </c>
      <c r="BYD214" t="s">
        <v>330</v>
      </c>
      <c r="BYE214" t="s">
        <v>330</v>
      </c>
      <c r="BYF214" t="s">
        <v>330</v>
      </c>
      <c r="BYG214" t="s">
        <v>330</v>
      </c>
      <c r="BYH214" t="s">
        <v>330</v>
      </c>
      <c r="BYI214" t="s">
        <v>330</v>
      </c>
      <c r="BYJ214" t="s">
        <v>330</v>
      </c>
      <c r="BYK214" t="s">
        <v>330</v>
      </c>
      <c r="BYL214" t="s">
        <v>330</v>
      </c>
      <c r="BYM214" t="s">
        <v>330</v>
      </c>
      <c r="BYN214" t="s">
        <v>330</v>
      </c>
      <c r="BYO214" t="s">
        <v>330</v>
      </c>
      <c r="BYP214" t="s">
        <v>330</v>
      </c>
      <c r="BYQ214" t="s">
        <v>330</v>
      </c>
      <c r="BYR214" t="s">
        <v>330</v>
      </c>
      <c r="BYS214" t="s">
        <v>330</v>
      </c>
      <c r="BYT214" t="s">
        <v>330</v>
      </c>
      <c r="BYU214" t="s">
        <v>330</v>
      </c>
      <c r="BYV214" t="s">
        <v>330</v>
      </c>
      <c r="BYW214" t="s">
        <v>330</v>
      </c>
      <c r="BYX214" t="s">
        <v>330</v>
      </c>
      <c r="BYY214" t="s">
        <v>330</v>
      </c>
      <c r="BYZ214" t="s">
        <v>330</v>
      </c>
      <c r="BZA214" t="s">
        <v>330</v>
      </c>
      <c r="BZB214" t="s">
        <v>330</v>
      </c>
      <c r="BZC214" t="s">
        <v>330</v>
      </c>
      <c r="BZD214" t="s">
        <v>330</v>
      </c>
      <c r="BZE214" t="s">
        <v>330</v>
      </c>
      <c r="BZF214" t="s">
        <v>330</v>
      </c>
      <c r="BZG214" t="s">
        <v>330</v>
      </c>
      <c r="BZH214" t="s">
        <v>330</v>
      </c>
      <c r="BZI214" t="s">
        <v>330</v>
      </c>
      <c r="BZJ214" t="s">
        <v>330</v>
      </c>
      <c r="BZK214" t="s">
        <v>330</v>
      </c>
      <c r="BZL214" t="s">
        <v>330</v>
      </c>
      <c r="BZM214" t="s">
        <v>330</v>
      </c>
      <c r="BZN214" t="s">
        <v>330</v>
      </c>
      <c r="BZO214" t="s">
        <v>330</v>
      </c>
      <c r="BZP214" t="s">
        <v>330</v>
      </c>
      <c r="BZQ214" t="s">
        <v>330</v>
      </c>
      <c r="BZR214" t="s">
        <v>330</v>
      </c>
      <c r="BZS214" t="s">
        <v>330</v>
      </c>
      <c r="BZT214" t="s">
        <v>330</v>
      </c>
      <c r="BZU214" t="s">
        <v>330</v>
      </c>
      <c r="BZV214" t="s">
        <v>330</v>
      </c>
      <c r="BZW214" t="s">
        <v>330</v>
      </c>
      <c r="BZX214" t="s">
        <v>330</v>
      </c>
      <c r="BZY214" t="s">
        <v>330</v>
      </c>
      <c r="BZZ214" t="s">
        <v>330</v>
      </c>
      <c r="CAA214" t="s">
        <v>330</v>
      </c>
      <c r="CAB214" t="s">
        <v>330</v>
      </c>
      <c r="CAC214" t="s">
        <v>330</v>
      </c>
      <c r="CAD214" t="s">
        <v>330</v>
      </c>
      <c r="CAE214" t="s">
        <v>330</v>
      </c>
      <c r="CAF214" t="s">
        <v>330</v>
      </c>
      <c r="CAG214" t="s">
        <v>330</v>
      </c>
      <c r="CAH214" t="s">
        <v>330</v>
      </c>
      <c r="CAI214" t="s">
        <v>330</v>
      </c>
      <c r="CAJ214" t="s">
        <v>330</v>
      </c>
      <c r="CAK214" t="s">
        <v>330</v>
      </c>
      <c r="CAL214" t="s">
        <v>330</v>
      </c>
      <c r="CAM214" t="s">
        <v>330</v>
      </c>
      <c r="CAN214" t="s">
        <v>330</v>
      </c>
      <c r="CAO214" t="s">
        <v>330</v>
      </c>
      <c r="CAP214" t="s">
        <v>330</v>
      </c>
      <c r="CAQ214" t="s">
        <v>330</v>
      </c>
      <c r="CAR214" t="s">
        <v>330</v>
      </c>
      <c r="CAS214" t="s">
        <v>330</v>
      </c>
      <c r="CAT214" t="s">
        <v>330</v>
      </c>
      <c r="CAU214" t="s">
        <v>330</v>
      </c>
      <c r="CAV214" t="s">
        <v>330</v>
      </c>
      <c r="CAW214" t="s">
        <v>330</v>
      </c>
      <c r="CAX214" t="s">
        <v>330</v>
      </c>
      <c r="CAY214" t="s">
        <v>330</v>
      </c>
      <c r="CAZ214" t="s">
        <v>330</v>
      </c>
      <c r="CBA214" t="s">
        <v>330</v>
      </c>
      <c r="CBB214" t="s">
        <v>330</v>
      </c>
      <c r="CBC214" t="s">
        <v>330</v>
      </c>
      <c r="CBD214" t="s">
        <v>330</v>
      </c>
      <c r="CBE214" t="s">
        <v>330</v>
      </c>
      <c r="CBF214" t="s">
        <v>330</v>
      </c>
      <c r="CBG214" t="s">
        <v>330</v>
      </c>
      <c r="CBH214" t="s">
        <v>330</v>
      </c>
      <c r="CBI214" t="s">
        <v>330</v>
      </c>
      <c r="CBJ214" t="s">
        <v>330</v>
      </c>
      <c r="CBK214" t="s">
        <v>330</v>
      </c>
      <c r="CBL214" t="s">
        <v>330</v>
      </c>
      <c r="CBM214" t="s">
        <v>330</v>
      </c>
      <c r="CBN214" t="s">
        <v>330</v>
      </c>
      <c r="CBO214" t="s">
        <v>330</v>
      </c>
      <c r="CBP214" t="s">
        <v>330</v>
      </c>
      <c r="CBQ214" t="s">
        <v>330</v>
      </c>
      <c r="CBR214" t="s">
        <v>330</v>
      </c>
      <c r="CBS214" t="s">
        <v>330</v>
      </c>
      <c r="CBT214" t="s">
        <v>330</v>
      </c>
      <c r="CBU214" t="s">
        <v>330</v>
      </c>
      <c r="CBV214" t="s">
        <v>330</v>
      </c>
      <c r="CBW214" t="s">
        <v>330</v>
      </c>
      <c r="CBX214" t="s">
        <v>330</v>
      </c>
      <c r="CBY214" t="s">
        <v>330</v>
      </c>
      <c r="CBZ214" t="s">
        <v>330</v>
      </c>
      <c r="CCA214" t="s">
        <v>330</v>
      </c>
      <c r="CCB214" t="s">
        <v>330</v>
      </c>
      <c r="CCC214" t="s">
        <v>330</v>
      </c>
      <c r="CCD214" t="s">
        <v>330</v>
      </c>
      <c r="CCE214" t="s">
        <v>330</v>
      </c>
      <c r="CCF214" t="s">
        <v>330</v>
      </c>
      <c r="CCG214" t="s">
        <v>330</v>
      </c>
      <c r="CCH214" t="s">
        <v>330</v>
      </c>
      <c r="CCI214" t="s">
        <v>330</v>
      </c>
      <c r="CCJ214" t="s">
        <v>330</v>
      </c>
      <c r="CCK214" t="s">
        <v>330</v>
      </c>
      <c r="CCL214" t="s">
        <v>330</v>
      </c>
      <c r="CCM214" t="s">
        <v>330</v>
      </c>
      <c r="CCN214" t="s">
        <v>330</v>
      </c>
      <c r="CCO214" t="s">
        <v>330</v>
      </c>
      <c r="CCP214" t="s">
        <v>330</v>
      </c>
      <c r="CCQ214" t="s">
        <v>330</v>
      </c>
      <c r="CCR214" t="s">
        <v>330</v>
      </c>
      <c r="CCS214" t="s">
        <v>330</v>
      </c>
      <c r="CCT214" t="s">
        <v>330</v>
      </c>
      <c r="CCU214" t="s">
        <v>330</v>
      </c>
      <c r="CCV214" t="s">
        <v>330</v>
      </c>
      <c r="CCW214" t="s">
        <v>330</v>
      </c>
      <c r="CCX214" t="s">
        <v>330</v>
      </c>
      <c r="CCY214" t="s">
        <v>330</v>
      </c>
      <c r="CCZ214" t="s">
        <v>330</v>
      </c>
      <c r="CDA214" t="s">
        <v>330</v>
      </c>
      <c r="CDB214" t="s">
        <v>330</v>
      </c>
      <c r="CDC214" t="s">
        <v>330</v>
      </c>
      <c r="CDD214" t="s">
        <v>330</v>
      </c>
      <c r="CDE214" t="s">
        <v>330</v>
      </c>
      <c r="CDF214" t="s">
        <v>330</v>
      </c>
      <c r="CDG214" t="s">
        <v>330</v>
      </c>
      <c r="CDH214" t="s">
        <v>330</v>
      </c>
      <c r="CDI214" t="s">
        <v>330</v>
      </c>
      <c r="CDJ214" t="s">
        <v>330</v>
      </c>
      <c r="CDK214" t="s">
        <v>330</v>
      </c>
      <c r="CDL214" t="s">
        <v>330</v>
      </c>
      <c r="CDM214" t="s">
        <v>330</v>
      </c>
      <c r="CDN214" t="s">
        <v>330</v>
      </c>
      <c r="CDO214" t="s">
        <v>330</v>
      </c>
      <c r="CDP214" t="s">
        <v>330</v>
      </c>
      <c r="CDQ214" t="s">
        <v>330</v>
      </c>
      <c r="CDR214" t="s">
        <v>330</v>
      </c>
      <c r="CDS214" t="s">
        <v>330</v>
      </c>
      <c r="CDT214" t="s">
        <v>330</v>
      </c>
      <c r="CDU214" t="s">
        <v>330</v>
      </c>
      <c r="CDV214" t="s">
        <v>330</v>
      </c>
      <c r="CDW214" t="s">
        <v>330</v>
      </c>
      <c r="CDX214" t="s">
        <v>330</v>
      </c>
      <c r="CDY214" t="s">
        <v>330</v>
      </c>
      <c r="CDZ214" t="s">
        <v>330</v>
      </c>
      <c r="CEA214" t="s">
        <v>330</v>
      </c>
      <c r="CEB214" t="s">
        <v>330</v>
      </c>
      <c r="CEC214" t="s">
        <v>330</v>
      </c>
      <c r="CED214" t="s">
        <v>330</v>
      </c>
      <c r="CEE214" t="s">
        <v>330</v>
      </c>
      <c r="CEF214" t="s">
        <v>330</v>
      </c>
      <c r="CEG214" t="s">
        <v>330</v>
      </c>
      <c r="CEH214" t="s">
        <v>330</v>
      </c>
      <c r="CEI214" t="s">
        <v>330</v>
      </c>
      <c r="CEJ214" t="s">
        <v>330</v>
      </c>
      <c r="CEK214" t="s">
        <v>330</v>
      </c>
      <c r="CEL214" t="s">
        <v>330</v>
      </c>
      <c r="CEM214" t="s">
        <v>330</v>
      </c>
      <c r="CEN214" t="s">
        <v>330</v>
      </c>
      <c r="CEO214" t="s">
        <v>330</v>
      </c>
      <c r="CEP214" t="s">
        <v>330</v>
      </c>
      <c r="CEQ214" t="s">
        <v>330</v>
      </c>
      <c r="CER214" t="s">
        <v>330</v>
      </c>
      <c r="CES214" t="s">
        <v>330</v>
      </c>
      <c r="CET214" t="s">
        <v>330</v>
      </c>
      <c r="CEU214" t="s">
        <v>330</v>
      </c>
      <c r="CEV214" t="s">
        <v>330</v>
      </c>
      <c r="CEW214" t="s">
        <v>330</v>
      </c>
      <c r="CEX214" t="s">
        <v>330</v>
      </c>
      <c r="CEY214" t="s">
        <v>330</v>
      </c>
      <c r="CEZ214" t="s">
        <v>330</v>
      </c>
      <c r="CFA214" t="s">
        <v>330</v>
      </c>
      <c r="CFB214" t="s">
        <v>330</v>
      </c>
      <c r="CFC214" t="s">
        <v>330</v>
      </c>
      <c r="CFD214" t="s">
        <v>330</v>
      </c>
      <c r="CFE214" t="s">
        <v>330</v>
      </c>
      <c r="CFF214" t="s">
        <v>330</v>
      </c>
      <c r="CFG214" t="s">
        <v>330</v>
      </c>
      <c r="CFH214" t="s">
        <v>330</v>
      </c>
      <c r="CFI214" t="s">
        <v>330</v>
      </c>
      <c r="CFJ214" t="s">
        <v>330</v>
      </c>
      <c r="CFK214" t="s">
        <v>330</v>
      </c>
      <c r="CFL214" t="s">
        <v>330</v>
      </c>
      <c r="CFM214" t="s">
        <v>330</v>
      </c>
      <c r="CFN214" t="s">
        <v>330</v>
      </c>
      <c r="CFO214" t="s">
        <v>330</v>
      </c>
      <c r="CFP214" t="s">
        <v>330</v>
      </c>
      <c r="CFQ214" t="s">
        <v>330</v>
      </c>
      <c r="CFR214" t="s">
        <v>330</v>
      </c>
      <c r="CFS214" t="s">
        <v>330</v>
      </c>
      <c r="CFT214" t="s">
        <v>330</v>
      </c>
      <c r="CFU214" t="s">
        <v>330</v>
      </c>
      <c r="CFV214" t="s">
        <v>330</v>
      </c>
      <c r="CFW214" t="s">
        <v>330</v>
      </c>
      <c r="CFX214" t="s">
        <v>330</v>
      </c>
      <c r="CFY214" t="s">
        <v>330</v>
      </c>
      <c r="CFZ214" t="s">
        <v>330</v>
      </c>
      <c r="CGA214" t="s">
        <v>330</v>
      </c>
      <c r="CGB214" t="s">
        <v>330</v>
      </c>
      <c r="CGC214" t="s">
        <v>330</v>
      </c>
      <c r="CGD214" t="s">
        <v>330</v>
      </c>
      <c r="CGE214" t="s">
        <v>330</v>
      </c>
      <c r="CGF214" t="s">
        <v>330</v>
      </c>
      <c r="CGG214" t="s">
        <v>330</v>
      </c>
      <c r="CGH214" t="s">
        <v>330</v>
      </c>
      <c r="CGI214" t="s">
        <v>330</v>
      </c>
      <c r="CGJ214" t="s">
        <v>330</v>
      </c>
      <c r="CGK214" t="s">
        <v>330</v>
      </c>
      <c r="CGL214" t="s">
        <v>330</v>
      </c>
      <c r="CGM214" t="s">
        <v>330</v>
      </c>
      <c r="CGN214" t="s">
        <v>330</v>
      </c>
      <c r="CGO214" t="s">
        <v>330</v>
      </c>
      <c r="CGP214" t="s">
        <v>330</v>
      </c>
      <c r="CGQ214" t="s">
        <v>330</v>
      </c>
      <c r="CGR214" t="s">
        <v>330</v>
      </c>
      <c r="CGS214" t="s">
        <v>330</v>
      </c>
      <c r="CGT214" t="s">
        <v>330</v>
      </c>
      <c r="CGU214" t="s">
        <v>330</v>
      </c>
      <c r="CGV214" t="s">
        <v>330</v>
      </c>
      <c r="CGW214" t="s">
        <v>330</v>
      </c>
      <c r="CGX214" t="s">
        <v>330</v>
      </c>
      <c r="CGY214" t="s">
        <v>330</v>
      </c>
      <c r="CGZ214" t="s">
        <v>330</v>
      </c>
      <c r="CHA214" t="s">
        <v>330</v>
      </c>
      <c r="CHB214" t="s">
        <v>330</v>
      </c>
      <c r="CHC214" t="s">
        <v>330</v>
      </c>
      <c r="CHD214" t="s">
        <v>330</v>
      </c>
      <c r="CHE214" t="s">
        <v>330</v>
      </c>
      <c r="CHF214" t="s">
        <v>330</v>
      </c>
      <c r="CHG214" t="s">
        <v>330</v>
      </c>
      <c r="CHH214" t="s">
        <v>330</v>
      </c>
      <c r="CHI214" t="s">
        <v>330</v>
      </c>
      <c r="CHJ214" t="s">
        <v>330</v>
      </c>
      <c r="CHK214" t="s">
        <v>330</v>
      </c>
      <c r="CHL214" t="s">
        <v>330</v>
      </c>
      <c r="CHM214" t="s">
        <v>330</v>
      </c>
      <c r="CHN214" t="s">
        <v>330</v>
      </c>
      <c r="CHO214" t="s">
        <v>330</v>
      </c>
      <c r="CHP214" t="s">
        <v>330</v>
      </c>
      <c r="CHQ214" t="s">
        <v>330</v>
      </c>
      <c r="CHR214" t="s">
        <v>330</v>
      </c>
      <c r="CHS214" t="s">
        <v>330</v>
      </c>
      <c r="CHT214" t="s">
        <v>330</v>
      </c>
      <c r="CHU214" t="s">
        <v>330</v>
      </c>
      <c r="CHV214" t="s">
        <v>330</v>
      </c>
      <c r="CHW214" t="s">
        <v>330</v>
      </c>
      <c r="CHX214" t="s">
        <v>330</v>
      </c>
      <c r="CHY214" t="s">
        <v>330</v>
      </c>
      <c r="CHZ214" t="s">
        <v>330</v>
      </c>
      <c r="CIA214" t="s">
        <v>330</v>
      </c>
      <c r="CIB214" t="s">
        <v>330</v>
      </c>
      <c r="CIC214" t="s">
        <v>330</v>
      </c>
      <c r="CID214" t="s">
        <v>330</v>
      </c>
      <c r="CIE214" t="s">
        <v>330</v>
      </c>
      <c r="CIF214" t="s">
        <v>330</v>
      </c>
      <c r="CIG214" t="s">
        <v>330</v>
      </c>
      <c r="CIH214" t="s">
        <v>330</v>
      </c>
      <c r="CII214" t="s">
        <v>330</v>
      </c>
      <c r="CIJ214" t="s">
        <v>330</v>
      </c>
      <c r="CIK214" t="s">
        <v>330</v>
      </c>
      <c r="CIL214" t="s">
        <v>330</v>
      </c>
      <c r="CIM214" t="s">
        <v>330</v>
      </c>
      <c r="CIN214" t="s">
        <v>330</v>
      </c>
      <c r="CIO214" t="s">
        <v>330</v>
      </c>
      <c r="CIP214" t="s">
        <v>330</v>
      </c>
      <c r="CIQ214" t="s">
        <v>330</v>
      </c>
      <c r="CIR214" t="s">
        <v>330</v>
      </c>
      <c r="CIS214" t="s">
        <v>330</v>
      </c>
      <c r="CIT214" t="s">
        <v>330</v>
      </c>
      <c r="CIU214" t="s">
        <v>330</v>
      </c>
      <c r="CIV214" t="s">
        <v>330</v>
      </c>
      <c r="CIW214" t="s">
        <v>330</v>
      </c>
      <c r="CIX214" t="s">
        <v>330</v>
      </c>
      <c r="CIY214" t="s">
        <v>330</v>
      </c>
      <c r="CIZ214" t="s">
        <v>330</v>
      </c>
      <c r="CJA214" t="s">
        <v>330</v>
      </c>
      <c r="CJB214" t="s">
        <v>330</v>
      </c>
      <c r="CJC214" t="s">
        <v>330</v>
      </c>
      <c r="CJD214" t="s">
        <v>330</v>
      </c>
      <c r="CJE214" t="s">
        <v>330</v>
      </c>
      <c r="CJF214" t="s">
        <v>330</v>
      </c>
      <c r="CJG214" t="s">
        <v>330</v>
      </c>
      <c r="CJH214" t="s">
        <v>330</v>
      </c>
      <c r="CJI214" t="s">
        <v>330</v>
      </c>
      <c r="CJJ214" t="s">
        <v>330</v>
      </c>
      <c r="CJK214" t="s">
        <v>330</v>
      </c>
      <c r="CJL214" t="s">
        <v>330</v>
      </c>
      <c r="CJM214" t="s">
        <v>330</v>
      </c>
      <c r="CJN214" t="s">
        <v>330</v>
      </c>
      <c r="CJO214" t="s">
        <v>330</v>
      </c>
      <c r="CJP214" t="s">
        <v>330</v>
      </c>
      <c r="CJQ214" t="s">
        <v>330</v>
      </c>
      <c r="CJR214" t="s">
        <v>330</v>
      </c>
      <c r="CJS214" t="s">
        <v>330</v>
      </c>
      <c r="CJT214" t="s">
        <v>330</v>
      </c>
      <c r="CJU214" t="s">
        <v>330</v>
      </c>
      <c r="CJV214" t="s">
        <v>330</v>
      </c>
      <c r="CJW214" t="s">
        <v>330</v>
      </c>
      <c r="CJX214" t="s">
        <v>330</v>
      </c>
      <c r="CJY214" t="s">
        <v>330</v>
      </c>
      <c r="CJZ214" t="s">
        <v>330</v>
      </c>
      <c r="CKA214" t="s">
        <v>330</v>
      </c>
      <c r="CKB214" t="s">
        <v>330</v>
      </c>
      <c r="CKC214" t="s">
        <v>330</v>
      </c>
      <c r="CKD214" t="s">
        <v>330</v>
      </c>
      <c r="CKE214" t="s">
        <v>330</v>
      </c>
      <c r="CKF214" t="s">
        <v>330</v>
      </c>
      <c r="CKG214" t="s">
        <v>330</v>
      </c>
      <c r="CKH214" t="s">
        <v>330</v>
      </c>
      <c r="CKI214" t="s">
        <v>330</v>
      </c>
      <c r="CKJ214" t="s">
        <v>330</v>
      </c>
      <c r="CKK214" t="s">
        <v>330</v>
      </c>
      <c r="CKL214" t="s">
        <v>330</v>
      </c>
      <c r="CKM214" t="s">
        <v>330</v>
      </c>
      <c r="CKN214" t="s">
        <v>330</v>
      </c>
      <c r="CKO214" t="s">
        <v>330</v>
      </c>
      <c r="CKP214" t="s">
        <v>330</v>
      </c>
      <c r="CKQ214" t="s">
        <v>330</v>
      </c>
      <c r="CKR214" t="s">
        <v>330</v>
      </c>
      <c r="CKS214" t="s">
        <v>330</v>
      </c>
      <c r="CKT214" t="s">
        <v>330</v>
      </c>
      <c r="CKU214" t="s">
        <v>330</v>
      </c>
      <c r="CKV214" t="s">
        <v>330</v>
      </c>
      <c r="CKW214" t="s">
        <v>330</v>
      </c>
      <c r="CKX214" t="s">
        <v>330</v>
      </c>
      <c r="CKY214" t="s">
        <v>330</v>
      </c>
      <c r="CKZ214" t="s">
        <v>330</v>
      </c>
      <c r="CLA214" t="s">
        <v>330</v>
      </c>
      <c r="CLB214" t="s">
        <v>330</v>
      </c>
      <c r="CLC214" t="s">
        <v>330</v>
      </c>
      <c r="CLD214" t="s">
        <v>330</v>
      </c>
      <c r="CLE214" t="s">
        <v>330</v>
      </c>
      <c r="CLF214" t="s">
        <v>330</v>
      </c>
      <c r="CLG214" t="s">
        <v>330</v>
      </c>
      <c r="CLH214" t="s">
        <v>330</v>
      </c>
      <c r="CLI214" t="s">
        <v>330</v>
      </c>
      <c r="CLJ214" t="s">
        <v>330</v>
      </c>
      <c r="CLK214" t="s">
        <v>330</v>
      </c>
      <c r="CLL214" t="s">
        <v>330</v>
      </c>
      <c r="CLM214" t="s">
        <v>330</v>
      </c>
      <c r="CLN214" t="s">
        <v>330</v>
      </c>
      <c r="CLO214" t="s">
        <v>330</v>
      </c>
      <c r="CLP214" t="s">
        <v>330</v>
      </c>
      <c r="CLQ214" t="s">
        <v>330</v>
      </c>
      <c r="CLR214" t="s">
        <v>330</v>
      </c>
      <c r="CLS214" t="s">
        <v>330</v>
      </c>
      <c r="CLT214" t="s">
        <v>330</v>
      </c>
      <c r="CLU214" t="s">
        <v>330</v>
      </c>
      <c r="CLV214" t="s">
        <v>330</v>
      </c>
      <c r="CLW214" t="s">
        <v>330</v>
      </c>
      <c r="CLX214" t="s">
        <v>330</v>
      </c>
      <c r="CLY214" t="s">
        <v>330</v>
      </c>
      <c r="CLZ214" t="s">
        <v>330</v>
      </c>
      <c r="CMA214" t="s">
        <v>330</v>
      </c>
      <c r="CMB214" t="s">
        <v>330</v>
      </c>
      <c r="CMC214" t="s">
        <v>330</v>
      </c>
      <c r="CMD214" t="s">
        <v>330</v>
      </c>
      <c r="CME214" t="s">
        <v>330</v>
      </c>
      <c r="CMF214" t="s">
        <v>330</v>
      </c>
      <c r="CMG214" t="s">
        <v>330</v>
      </c>
      <c r="CMH214" t="s">
        <v>330</v>
      </c>
      <c r="CMI214" t="s">
        <v>330</v>
      </c>
      <c r="CMJ214" t="s">
        <v>330</v>
      </c>
      <c r="CMK214" t="s">
        <v>330</v>
      </c>
      <c r="CML214" t="s">
        <v>330</v>
      </c>
      <c r="CMM214" t="s">
        <v>330</v>
      </c>
      <c r="CMN214" t="s">
        <v>330</v>
      </c>
      <c r="CMO214" t="s">
        <v>330</v>
      </c>
      <c r="CMP214" t="s">
        <v>330</v>
      </c>
      <c r="CMQ214" t="s">
        <v>330</v>
      </c>
      <c r="CMR214" t="s">
        <v>330</v>
      </c>
      <c r="CMS214" t="s">
        <v>330</v>
      </c>
      <c r="CMT214" t="s">
        <v>330</v>
      </c>
      <c r="CMU214" t="s">
        <v>330</v>
      </c>
      <c r="CMV214" t="s">
        <v>330</v>
      </c>
      <c r="CMW214" t="s">
        <v>330</v>
      </c>
      <c r="CMX214" t="s">
        <v>330</v>
      </c>
      <c r="CMY214" t="s">
        <v>330</v>
      </c>
      <c r="CMZ214" t="s">
        <v>330</v>
      </c>
      <c r="CNA214" t="s">
        <v>330</v>
      </c>
      <c r="CNB214" t="s">
        <v>330</v>
      </c>
      <c r="CNC214" t="s">
        <v>330</v>
      </c>
      <c r="CND214" t="s">
        <v>330</v>
      </c>
      <c r="CNE214" t="s">
        <v>330</v>
      </c>
      <c r="CNF214" t="s">
        <v>330</v>
      </c>
      <c r="CNG214" t="s">
        <v>330</v>
      </c>
      <c r="CNH214" t="s">
        <v>330</v>
      </c>
      <c r="CNI214" t="s">
        <v>330</v>
      </c>
      <c r="CNJ214" t="s">
        <v>330</v>
      </c>
      <c r="CNK214" t="s">
        <v>330</v>
      </c>
      <c r="CNL214" t="s">
        <v>330</v>
      </c>
      <c r="CNM214" t="s">
        <v>330</v>
      </c>
      <c r="CNN214" t="s">
        <v>330</v>
      </c>
      <c r="CNO214" t="s">
        <v>330</v>
      </c>
      <c r="CNP214" t="s">
        <v>330</v>
      </c>
      <c r="CNQ214" t="s">
        <v>330</v>
      </c>
      <c r="CNR214" t="s">
        <v>330</v>
      </c>
      <c r="CNS214" t="s">
        <v>330</v>
      </c>
      <c r="CNT214" t="s">
        <v>330</v>
      </c>
      <c r="CNU214" t="s">
        <v>330</v>
      </c>
      <c r="CNV214" t="s">
        <v>330</v>
      </c>
      <c r="CNW214" t="s">
        <v>330</v>
      </c>
      <c r="CNX214" t="s">
        <v>330</v>
      </c>
      <c r="CNY214" t="s">
        <v>330</v>
      </c>
      <c r="CNZ214" t="s">
        <v>330</v>
      </c>
      <c r="COA214" t="s">
        <v>330</v>
      </c>
      <c r="COB214" t="s">
        <v>330</v>
      </c>
      <c r="COC214" t="s">
        <v>330</v>
      </c>
      <c r="COD214" t="s">
        <v>330</v>
      </c>
      <c r="COE214" t="s">
        <v>330</v>
      </c>
      <c r="COF214" t="s">
        <v>330</v>
      </c>
      <c r="COG214" t="s">
        <v>330</v>
      </c>
      <c r="COH214" t="s">
        <v>330</v>
      </c>
      <c r="COI214" t="s">
        <v>330</v>
      </c>
      <c r="COJ214" t="s">
        <v>330</v>
      </c>
      <c r="COK214" t="s">
        <v>330</v>
      </c>
      <c r="COL214" t="s">
        <v>330</v>
      </c>
      <c r="COM214" t="s">
        <v>330</v>
      </c>
      <c r="CON214" t="s">
        <v>330</v>
      </c>
      <c r="COO214" t="s">
        <v>330</v>
      </c>
      <c r="COP214" t="s">
        <v>330</v>
      </c>
      <c r="COQ214" t="s">
        <v>330</v>
      </c>
      <c r="COR214" t="s">
        <v>330</v>
      </c>
      <c r="COS214" t="s">
        <v>330</v>
      </c>
      <c r="COT214" t="s">
        <v>330</v>
      </c>
      <c r="COU214" t="s">
        <v>330</v>
      </c>
      <c r="COV214" t="s">
        <v>330</v>
      </c>
      <c r="COW214" t="s">
        <v>330</v>
      </c>
      <c r="COX214" t="s">
        <v>330</v>
      </c>
      <c r="COY214" t="s">
        <v>330</v>
      </c>
      <c r="COZ214" t="s">
        <v>330</v>
      </c>
      <c r="CPA214" t="s">
        <v>330</v>
      </c>
      <c r="CPB214" t="s">
        <v>330</v>
      </c>
      <c r="CPC214" t="s">
        <v>330</v>
      </c>
      <c r="CPD214" t="s">
        <v>330</v>
      </c>
      <c r="CPE214" t="s">
        <v>330</v>
      </c>
      <c r="CPF214" t="s">
        <v>330</v>
      </c>
      <c r="CPG214" t="s">
        <v>330</v>
      </c>
      <c r="CPH214" t="s">
        <v>330</v>
      </c>
      <c r="CPI214" t="s">
        <v>330</v>
      </c>
      <c r="CPJ214" t="s">
        <v>330</v>
      </c>
      <c r="CPK214" t="s">
        <v>330</v>
      </c>
      <c r="CPL214" t="s">
        <v>330</v>
      </c>
      <c r="CPM214" t="s">
        <v>330</v>
      </c>
      <c r="CPN214" t="s">
        <v>330</v>
      </c>
      <c r="CPO214" t="s">
        <v>330</v>
      </c>
      <c r="CPP214" t="s">
        <v>330</v>
      </c>
      <c r="CPQ214" t="s">
        <v>330</v>
      </c>
      <c r="CPR214" t="s">
        <v>330</v>
      </c>
      <c r="CPS214" t="s">
        <v>330</v>
      </c>
      <c r="CPT214" t="s">
        <v>330</v>
      </c>
      <c r="CPU214" t="s">
        <v>330</v>
      </c>
      <c r="CPV214" t="s">
        <v>330</v>
      </c>
      <c r="CPW214" t="s">
        <v>330</v>
      </c>
      <c r="CPX214" t="s">
        <v>330</v>
      </c>
      <c r="CPY214" t="s">
        <v>330</v>
      </c>
      <c r="CPZ214" t="s">
        <v>330</v>
      </c>
      <c r="CQA214" t="s">
        <v>330</v>
      </c>
      <c r="CQB214" t="s">
        <v>330</v>
      </c>
      <c r="CQC214" t="s">
        <v>330</v>
      </c>
      <c r="CQD214" t="s">
        <v>330</v>
      </c>
      <c r="CQE214" t="s">
        <v>330</v>
      </c>
      <c r="CQF214" t="s">
        <v>330</v>
      </c>
      <c r="CQG214" t="s">
        <v>330</v>
      </c>
      <c r="CQH214" t="s">
        <v>330</v>
      </c>
      <c r="CQI214" t="s">
        <v>330</v>
      </c>
      <c r="CQJ214" t="s">
        <v>330</v>
      </c>
      <c r="CQK214" t="s">
        <v>330</v>
      </c>
      <c r="CQL214" t="s">
        <v>330</v>
      </c>
      <c r="CQM214" t="s">
        <v>330</v>
      </c>
      <c r="CQN214" t="s">
        <v>330</v>
      </c>
      <c r="CQO214" t="s">
        <v>330</v>
      </c>
      <c r="CQP214" t="s">
        <v>330</v>
      </c>
      <c r="CQQ214" t="s">
        <v>330</v>
      </c>
      <c r="CQR214" t="s">
        <v>330</v>
      </c>
      <c r="CQS214" t="s">
        <v>330</v>
      </c>
      <c r="CQT214" t="s">
        <v>330</v>
      </c>
      <c r="CQU214" t="s">
        <v>330</v>
      </c>
      <c r="CQV214" t="s">
        <v>330</v>
      </c>
      <c r="CQW214" t="s">
        <v>330</v>
      </c>
      <c r="CQX214" t="s">
        <v>330</v>
      </c>
      <c r="CQY214" t="s">
        <v>330</v>
      </c>
      <c r="CQZ214" t="s">
        <v>330</v>
      </c>
      <c r="CRA214" t="s">
        <v>330</v>
      </c>
      <c r="CRB214" t="s">
        <v>330</v>
      </c>
      <c r="CRC214" t="s">
        <v>330</v>
      </c>
      <c r="CRD214" t="s">
        <v>330</v>
      </c>
      <c r="CRE214" t="s">
        <v>330</v>
      </c>
      <c r="CRF214" t="s">
        <v>330</v>
      </c>
      <c r="CRG214" t="s">
        <v>330</v>
      </c>
      <c r="CRH214" t="s">
        <v>330</v>
      </c>
      <c r="CRI214" t="s">
        <v>330</v>
      </c>
      <c r="CRJ214" t="s">
        <v>330</v>
      </c>
      <c r="CRK214" t="s">
        <v>330</v>
      </c>
      <c r="CRL214" t="s">
        <v>330</v>
      </c>
      <c r="CRM214" t="s">
        <v>330</v>
      </c>
      <c r="CRN214" t="s">
        <v>330</v>
      </c>
      <c r="CRO214" t="s">
        <v>330</v>
      </c>
      <c r="CRP214" t="s">
        <v>330</v>
      </c>
      <c r="CRQ214" t="s">
        <v>330</v>
      </c>
      <c r="CRR214" t="s">
        <v>330</v>
      </c>
      <c r="CRS214" t="s">
        <v>330</v>
      </c>
      <c r="CRT214" t="s">
        <v>330</v>
      </c>
      <c r="CRU214" t="s">
        <v>330</v>
      </c>
      <c r="CRV214" t="s">
        <v>330</v>
      </c>
      <c r="CRW214" t="s">
        <v>330</v>
      </c>
      <c r="CRX214" t="s">
        <v>330</v>
      </c>
      <c r="CRY214" t="s">
        <v>330</v>
      </c>
      <c r="CRZ214" t="s">
        <v>330</v>
      </c>
      <c r="CSA214" t="s">
        <v>330</v>
      </c>
      <c r="CSB214" t="s">
        <v>330</v>
      </c>
      <c r="CSC214" t="s">
        <v>330</v>
      </c>
      <c r="CSD214" t="s">
        <v>330</v>
      </c>
      <c r="CSE214" t="s">
        <v>330</v>
      </c>
      <c r="CSF214" t="s">
        <v>330</v>
      </c>
      <c r="CSG214" t="s">
        <v>330</v>
      </c>
      <c r="CSH214" t="s">
        <v>330</v>
      </c>
      <c r="CSI214" t="s">
        <v>330</v>
      </c>
      <c r="CSJ214" t="s">
        <v>330</v>
      </c>
      <c r="CSK214" t="s">
        <v>330</v>
      </c>
      <c r="CSL214" t="s">
        <v>330</v>
      </c>
      <c r="CSM214" t="s">
        <v>330</v>
      </c>
      <c r="CSN214" t="s">
        <v>330</v>
      </c>
      <c r="CSO214" t="s">
        <v>330</v>
      </c>
      <c r="CSP214" t="s">
        <v>330</v>
      </c>
      <c r="CSQ214" t="s">
        <v>330</v>
      </c>
      <c r="CSR214" t="s">
        <v>330</v>
      </c>
      <c r="CSS214" t="s">
        <v>330</v>
      </c>
      <c r="CST214" t="s">
        <v>330</v>
      </c>
      <c r="CSU214" t="s">
        <v>330</v>
      </c>
      <c r="CSV214" t="s">
        <v>330</v>
      </c>
      <c r="CSW214" t="s">
        <v>330</v>
      </c>
      <c r="CSX214" t="s">
        <v>330</v>
      </c>
      <c r="CSY214" t="s">
        <v>330</v>
      </c>
      <c r="CSZ214" t="s">
        <v>330</v>
      </c>
      <c r="CTA214" t="s">
        <v>330</v>
      </c>
      <c r="CTB214" t="s">
        <v>330</v>
      </c>
      <c r="CTC214" t="s">
        <v>330</v>
      </c>
      <c r="CTD214" t="s">
        <v>330</v>
      </c>
      <c r="CTE214" t="s">
        <v>330</v>
      </c>
      <c r="CTF214" t="s">
        <v>330</v>
      </c>
      <c r="CTG214" t="s">
        <v>330</v>
      </c>
      <c r="CTH214" t="s">
        <v>330</v>
      </c>
      <c r="CTI214" t="s">
        <v>330</v>
      </c>
      <c r="CTJ214" t="s">
        <v>330</v>
      </c>
      <c r="CTK214" t="s">
        <v>330</v>
      </c>
      <c r="CTL214" t="s">
        <v>330</v>
      </c>
      <c r="CTM214" t="s">
        <v>330</v>
      </c>
      <c r="CTN214" t="s">
        <v>330</v>
      </c>
      <c r="CTO214" t="s">
        <v>330</v>
      </c>
      <c r="CTP214" t="s">
        <v>330</v>
      </c>
      <c r="CTQ214" t="s">
        <v>330</v>
      </c>
      <c r="CTR214" t="s">
        <v>330</v>
      </c>
      <c r="CTS214" t="s">
        <v>330</v>
      </c>
      <c r="CTT214" t="s">
        <v>330</v>
      </c>
      <c r="CTU214" t="s">
        <v>330</v>
      </c>
      <c r="CTV214" t="s">
        <v>330</v>
      </c>
      <c r="CTW214" t="s">
        <v>330</v>
      </c>
      <c r="CTX214" t="s">
        <v>330</v>
      </c>
      <c r="CTY214" t="s">
        <v>330</v>
      </c>
      <c r="CTZ214" t="s">
        <v>330</v>
      </c>
      <c r="CUA214" t="s">
        <v>330</v>
      </c>
      <c r="CUB214" t="s">
        <v>330</v>
      </c>
      <c r="CUC214" t="s">
        <v>330</v>
      </c>
      <c r="CUD214" t="s">
        <v>330</v>
      </c>
      <c r="CUE214" t="s">
        <v>330</v>
      </c>
      <c r="CUF214" t="s">
        <v>330</v>
      </c>
      <c r="CUG214" t="s">
        <v>330</v>
      </c>
      <c r="CUH214" t="s">
        <v>330</v>
      </c>
      <c r="CUI214" t="s">
        <v>330</v>
      </c>
      <c r="CUJ214" t="s">
        <v>330</v>
      </c>
      <c r="CUK214" t="s">
        <v>330</v>
      </c>
      <c r="CUL214" t="s">
        <v>330</v>
      </c>
      <c r="CUM214" t="s">
        <v>330</v>
      </c>
      <c r="CUN214" t="s">
        <v>330</v>
      </c>
      <c r="CUO214" t="s">
        <v>330</v>
      </c>
      <c r="CUP214" t="s">
        <v>330</v>
      </c>
      <c r="CUQ214" t="s">
        <v>330</v>
      </c>
      <c r="CUR214" t="s">
        <v>330</v>
      </c>
      <c r="CUS214" t="s">
        <v>330</v>
      </c>
      <c r="CUT214" t="s">
        <v>330</v>
      </c>
      <c r="CUU214" t="s">
        <v>330</v>
      </c>
      <c r="CUV214" t="s">
        <v>330</v>
      </c>
      <c r="CUW214" t="s">
        <v>330</v>
      </c>
      <c r="CUX214" t="s">
        <v>330</v>
      </c>
      <c r="CUY214" t="s">
        <v>330</v>
      </c>
      <c r="CUZ214" t="s">
        <v>330</v>
      </c>
      <c r="CVA214" t="s">
        <v>330</v>
      </c>
      <c r="CVB214" t="s">
        <v>330</v>
      </c>
      <c r="CVC214" t="s">
        <v>330</v>
      </c>
      <c r="CVD214" t="s">
        <v>330</v>
      </c>
      <c r="CVE214" t="s">
        <v>330</v>
      </c>
      <c r="CVF214" t="s">
        <v>330</v>
      </c>
      <c r="CVG214" t="s">
        <v>330</v>
      </c>
      <c r="CVH214" t="s">
        <v>330</v>
      </c>
      <c r="CVI214" t="s">
        <v>330</v>
      </c>
      <c r="CVJ214" t="s">
        <v>330</v>
      </c>
      <c r="CVK214" t="s">
        <v>330</v>
      </c>
      <c r="CVL214" t="s">
        <v>330</v>
      </c>
      <c r="CVM214" t="s">
        <v>330</v>
      </c>
      <c r="CVN214" t="s">
        <v>330</v>
      </c>
      <c r="CVO214" t="s">
        <v>330</v>
      </c>
      <c r="CVP214" t="s">
        <v>330</v>
      </c>
      <c r="CVQ214" t="s">
        <v>330</v>
      </c>
      <c r="CVR214" t="s">
        <v>330</v>
      </c>
      <c r="CVS214" t="s">
        <v>330</v>
      </c>
      <c r="CVT214" t="s">
        <v>330</v>
      </c>
      <c r="CVU214" t="s">
        <v>330</v>
      </c>
      <c r="CVV214" t="s">
        <v>330</v>
      </c>
      <c r="CVW214" t="s">
        <v>330</v>
      </c>
      <c r="CVX214" t="s">
        <v>330</v>
      </c>
      <c r="CVY214" t="s">
        <v>330</v>
      </c>
      <c r="CVZ214" t="s">
        <v>330</v>
      </c>
      <c r="CWA214" t="s">
        <v>330</v>
      </c>
      <c r="CWB214" t="s">
        <v>330</v>
      </c>
      <c r="CWC214" t="s">
        <v>330</v>
      </c>
      <c r="CWD214" t="s">
        <v>330</v>
      </c>
      <c r="CWE214" t="s">
        <v>330</v>
      </c>
      <c r="CWF214" t="s">
        <v>330</v>
      </c>
      <c r="CWG214" t="s">
        <v>330</v>
      </c>
      <c r="CWH214" t="s">
        <v>330</v>
      </c>
      <c r="CWI214" t="s">
        <v>330</v>
      </c>
      <c r="CWJ214" t="s">
        <v>330</v>
      </c>
      <c r="CWK214" t="s">
        <v>330</v>
      </c>
      <c r="CWL214" t="s">
        <v>330</v>
      </c>
      <c r="CWM214" t="s">
        <v>330</v>
      </c>
      <c r="CWN214" t="s">
        <v>330</v>
      </c>
      <c r="CWO214" t="s">
        <v>330</v>
      </c>
      <c r="CWP214" t="s">
        <v>330</v>
      </c>
      <c r="CWQ214" t="s">
        <v>330</v>
      </c>
      <c r="CWR214" t="s">
        <v>330</v>
      </c>
      <c r="CWS214" t="s">
        <v>330</v>
      </c>
      <c r="CWT214" t="s">
        <v>330</v>
      </c>
      <c r="CWU214" t="s">
        <v>330</v>
      </c>
      <c r="CWV214" t="s">
        <v>330</v>
      </c>
      <c r="CWW214" t="s">
        <v>330</v>
      </c>
      <c r="CWX214" t="s">
        <v>330</v>
      </c>
      <c r="CWY214" t="s">
        <v>330</v>
      </c>
      <c r="CWZ214" t="s">
        <v>330</v>
      </c>
      <c r="CXA214" t="s">
        <v>330</v>
      </c>
      <c r="CXB214" t="s">
        <v>330</v>
      </c>
      <c r="CXC214" t="s">
        <v>330</v>
      </c>
      <c r="CXD214" t="s">
        <v>330</v>
      </c>
      <c r="CXE214" t="s">
        <v>330</v>
      </c>
      <c r="CXF214" t="s">
        <v>330</v>
      </c>
      <c r="CXG214" t="s">
        <v>330</v>
      </c>
      <c r="CXH214" t="s">
        <v>330</v>
      </c>
      <c r="CXI214" t="s">
        <v>330</v>
      </c>
      <c r="CXJ214" t="s">
        <v>330</v>
      </c>
      <c r="CXK214" t="s">
        <v>330</v>
      </c>
      <c r="CXL214" t="s">
        <v>330</v>
      </c>
      <c r="CXM214" t="s">
        <v>330</v>
      </c>
      <c r="CXN214" t="s">
        <v>330</v>
      </c>
      <c r="CXO214" t="s">
        <v>330</v>
      </c>
      <c r="CXP214" t="s">
        <v>330</v>
      </c>
      <c r="CXQ214" t="s">
        <v>330</v>
      </c>
      <c r="CXR214" t="s">
        <v>330</v>
      </c>
      <c r="CXS214" t="s">
        <v>330</v>
      </c>
      <c r="CXT214" t="s">
        <v>330</v>
      </c>
      <c r="CXU214" t="s">
        <v>330</v>
      </c>
      <c r="CXV214" t="s">
        <v>330</v>
      </c>
      <c r="CXW214" t="s">
        <v>330</v>
      </c>
      <c r="CXX214" t="s">
        <v>330</v>
      </c>
      <c r="CXY214" t="s">
        <v>330</v>
      </c>
      <c r="CXZ214" t="s">
        <v>330</v>
      </c>
      <c r="CYA214" t="s">
        <v>330</v>
      </c>
      <c r="CYB214" t="s">
        <v>330</v>
      </c>
      <c r="CYC214" t="s">
        <v>330</v>
      </c>
      <c r="CYD214" t="s">
        <v>330</v>
      </c>
      <c r="CYE214" t="s">
        <v>330</v>
      </c>
      <c r="CYF214" t="s">
        <v>330</v>
      </c>
      <c r="CYG214" t="s">
        <v>330</v>
      </c>
      <c r="CYH214" t="s">
        <v>330</v>
      </c>
      <c r="CYI214" t="s">
        <v>330</v>
      </c>
      <c r="CYJ214" t="s">
        <v>330</v>
      </c>
      <c r="CYK214" t="s">
        <v>330</v>
      </c>
      <c r="CYL214" t="s">
        <v>330</v>
      </c>
      <c r="CYM214" t="s">
        <v>330</v>
      </c>
      <c r="CYN214" t="s">
        <v>330</v>
      </c>
      <c r="CYO214" t="s">
        <v>330</v>
      </c>
      <c r="CYP214" t="s">
        <v>330</v>
      </c>
      <c r="CYQ214" t="s">
        <v>330</v>
      </c>
      <c r="CYR214" t="s">
        <v>330</v>
      </c>
      <c r="CYS214" t="s">
        <v>330</v>
      </c>
      <c r="CYT214" t="s">
        <v>330</v>
      </c>
      <c r="CYU214" t="s">
        <v>330</v>
      </c>
      <c r="CYV214" t="s">
        <v>330</v>
      </c>
      <c r="CYW214" t="s">
        <v>330</v>
      </c>
      <c r="CYX214" t="s">
        <v>330</v>
      </c>
      <c r="CYY214" t="s">
        <v>330</v>
      </c>
      <c r="CYZ214" t="s">
        <v>330</v>
      </c>
      <c r="CZA214" t="s">
        <v>330</v>
      </c>
      <c r="CZB214" t="s">
        <v>330</v>
      </c>
      <c r="CZC214" t="s">
        <v>330</v>
      </c>
      <c r="CZD214" t="s">
        <v>330</v>
      </c>
      <c r="CZE214" t="s">
        <v>330</v>
      </c>
      <c r="CZF214" t="s">
        <v>330</v>
      </c>
      <c r="CZG214" t="s">
        <v>330</v>
      </c>
      <c r="CZH214" t="s">
        <v>330</v>
      </c>
      <c r="CZI214" t="s">
        <v>330</v>
      </c>
      <c r="CZJ214" t="s">
        <v>330</v>
      </c>
      <c r="CZK214" t="s">
        <v>330</v>
      </c>
      <c r="CZL214" t="s">
        <v>330</v>
      </c>
      <c r="CZM214" t="s">
        <v>330</v>
      </c>
      <c r="CZN214" t="s">
        <v>330</v>
      </c>
      <c r="CZO214" t="s">
        <v>330</v>
      </c>
      <c r="CZP214" t="s">
        <v>330</v>
      </c>
      <c r="CZQ214" t="s">
        <v>330</v>
      </c>
      <c r="CZR214" t="s">
        <v>330</v>
      </c>
      <c r="CZS214" t="s">
        <v>330</v>
      </c>
      <c r="CZT214" t="s">
        <v>330</v>
      </c>
      <c r="CZU214" t="s">
        <v>330</v>
      </c>
      <c r="CZV214" t="s">
        <v>330</v>
      </c>
      <c r="CZW214" t="s">
        <v>330</v>
      </c>
      <c r="CZX214" t="s">
        <v>330</v>
      </c>
      <c r="CZY214" t="s">
        <v>330</v>
      </c>
      <c r="CZZ214" t="s">
        <v>330</v>
      </c>
      <c r="DAA214" t="s">
        <v>330</v>
      </c>
      <c r="DAB214" t="s">
        <v>330</v>
      </c>
      <c r="DAC214" t="s">
        <v>330</v>
      </c>
      <c r="DAD214" t="s">
        <v>330</v>
      </c>
      <c r="DAE214" t="s">
        <v>330</v>
      </c>
      <c r="DAF214" t="s">
        <v>330</v>
      </c>
      <c r="DAG214" t="s">
        <v>330</v>
      </c>
      <c r="DAH214" t="s">
        <v>330</v>
      </c>
      <c r="DAI214" t="s">
        <v>330</v>
      </c>
      <c r="DAJ214" t="s">
        <v>330</v>
      </c>
      <c r="DAK214" t="s">
        <v>330</v>
      </c>
      <c r="DAL214" t="s">
        <v>330</v>
      </c>
      <c r="DAM214" t="s">
        <v>330</v>
      </c>
      <c r="DAN214" t="s">
        <v>330</v>
      </c>
      <c r="DAO214" t="s">
        <v>330</v>
      </c>
      <c r="DAP214" t="s">
        <v>330</v>
      </c>
      <c r="DAQ214" t="s">
        <v>330</v>
      </c>
      <c r="DAR214" t="s">
        <v>330</v>
      </c>
      <c r="DAS214" t="s">
        <v>330</v>
      </c>
      <c r="DAT214" t="s">
        <v>330</v>
      </c>
      <c r="DAU214" t="s">
        <v>330</v>
      </c>
      <c r="DAV214" t="s">
        <v>330</v>
      </c>
      <c r="DAW214" t="s">
        <v>330</v>
      </c>
      <c r="DAX214" t="s">
        <v>330</v>
      </c>
      <c r="DAY214" t="s">
        <v>330</v>
      </c>
      <c r="DAZ214" t="s">
        <v>330</v>
      </c>
      <c r="DBA214" t="s">
        <v>330</v>
      </c>
      <c r="DBB214" t="s">
        <v>330</v>
      </c>
      <c r="DBC214" t="s">
        <v>330</v>
      </c>
      <c r="DBD214" t="s">
        <v>330</v>
      </c>
      <c r="DBE214" t="s">
        <v>330</v>
      </c>
      <c r="DBF214" t="s">
        <v>330</v>
      </c>
      <c r="DBG214" t="s">
        <v>330</v>
      </c>
      <c r="DBH214" t="s">
        <v>330</v>
      </c>
      <c r="DBI214" t="s">
        <v>330</v>
      </c>
      <c r="DBJ214" t="s">
        <v>330</v>
      </c>
      <c r="DBK214" t="s">
        <v>330</v>
      </c>
      <c r="DBL214" t="s">
        <v>330</v>
      </c>
      <c r="DBM214" t="s">
        <v>330</v>
      </c>
      <c r="DBN214" t="s">
        <v>330</v>
      </c>
      <c r="DBO214" t="s">
        <v>330</v>
      </c>
      <c r="DBP214" t="s">
        <v>330</v>
      </c>
      <c r="DBQ214" t="s">
        <v>330</v>
      </c>
      <c r="DBR214" t="s">
        <v>330</v>
      </c>
      <c r="DBS214" t="s">
        <v>330</v>
      </c>
      <c r="DBT214" t="s">
        <v>330</v>
      </c>
      <c r="DBU214" t="s">
        <v>330</v>
      </c>
      <c r="DBV214" t="s">
        <v>330</v>
      </c>
      <c r="DBW214" t="s">
        <v>330</v>
      </c>
      <c r="DBX214" t="s">
        <v>330</v>
      </c>
      <c r="DBY214" t="s">
        <v>330</v>
      </c>
      <c r="DBZ214" t="s">
        <v>330</v>
      </c>
      <c r="DCA214" t="s">
        <v>330</v>
      </c>
      <c r="DCB214" t="s">
        <v>330</v>
      </c>
      <c r="DCC214" t="s">
        <v>330</v>
      </c>
      <c r="DCD214" t="s">
        <v>330</v>
      </c>
      <c r="DCE214" t="s">
        <v>330</v>
      </c>
      <c r="DCF214" t="s">
        <v>330</v>
      </c>
      <c r="DCG214" t="s">
        <v>330</v>
      </c>
      <c r="DCH214" t="s">
        <v>330</v>
      </c>
      <c r="DCI214" t="s">
        <v>330</v>
      </c>
      <c r="DCJ214" t="s">
        <v>330</v>
      </c>
      <c r="DCK214" t="s">
        <v>330</v>
      </c>
      <c r="DCL214" t="s">
        <v>330</v>
      </c>
      <c r="DCM214" t="s">
        <v>330</v>
      </c>
      <c r="DCN214" t="s">
        <v>330</v>
      </c>
      <c r="DCO214" t="s">
        <v>330</v>
      </c>
      <c r="DCP214" t="s">
        <v>330</v>
      </c>
      <c r="DCQ214" t="s">
        <v>330</v>
      </c>
      <c r="DCR214" t="s">
        <v>330</v>
      </c>
      <c r="DCS214" t="s">
        <v>330</v>
      </c>
      <c r="DCT214" t="s">
        <v>330</v>
      </c>
      <c r="DCU214" t="s">
        <v>330</v>
      </c>
      <c r="DCV214" t="s">
        <v>330</v>
      </c>
      <c r="DCW214" t="s">
        <v>330</v>
      </c>
      <c r="DCX214" t="s">
        <v>330</v>
      </c>
      <c r="DCY214" t="s">
        <v>330</v>
      </c>
      <c r="DCZ214" t="s">
        <v>330</v>
      </c>
      <c r="DDA214" t="s">
        <v>330</v>
      </c>
      <c r="DDB214" t="s">
        <v>330</v>
      </c>
      <c r="DDC214" t="s">
        <v>330</v>
      </c>
      <c r="DDD214" t="s">
        <v>330</v>
      </c>
      <c r="DDE214" t="s">
        <v>330</v>
      </c>
      <c r="DDF214" t="s">
        <v>330</v>
      </c>
      <c r="DDG214" t="s">
        <v>330</v>
      </c>
      <c r="DDH214" t="s">
        <v>330</v>
      </c>
      <c r="DDI214" t="s">
        <v>330</v>
      </c>
      <c r="DDJ214" t="s">
        <v>330</v>
      </c>
      <c r="DDK214" t="s">
        <v>330</v>
      </c>
      <c r="DDL214" t="s">
        <v>330</v>
      </c>
      <c r="DDM214" t="s">
        <v>330</v>
      </c>
      <c r="DDN214" t="s">
        <v>330</v>
      </c>
      <c r="DDO214" t="s">
        <v>330</v>
      </c>
      <c r="DDP214" t="s">
        <v>330</v>
      </c>
      <c r="DDQ214" t="s">
        <v>330</v>
      </c>
      <c r="DDR214" t="s">
        <v>330</v>
      </c>
      <c r="DDS214" t="s">
        <v>330</v>
      </c>
      <c r="DDT214" t="s">
        <v>330</v>
      </c>
      <c r="DDU214" t="s">
        <v>330</v>
      </c>
      <c r="DDV214" t="s">
        <v>330</v>
      </c>
      <c r="DDW214" t="s">
        <v>330</v>
      </c>
      <c r="DDX214" t="s">
        <v>330</v>
      </c>
      <c r="DDY214" t="s">
        <v>330</v>
      </c>
      <c r="DDZ214" t="s">
        <v>330</v>
      </c>
      <c r="DEA214" t="s">
        <v>330</v>
      </c>
      <c r="DEB214" t="s">
        <v>330</v>
      </c>
      <c r="DEC214" t="s">
        <v>330</v>
      </c>
      <c r="DED214" t="s">
        <v>330</v>
      </c>
      <c r="DEE214" t="s">
        <v>330</v>
      </c>
      <c r="DEF214" t="s">
        <v>330</v>
      </c>
      <c r="DEG214" t="s">
        <v>330</v>
      </c>
      <c r="DEH214" t="s">
        <v>330</v>
      </c>
      <c r="DEI214" t="s">
        <v>330</v>
      </c>
      <c r="DEJ214" t="s">
        <v>330</v>
      </c>
      <c r="DEK214" t="s">
        <v>330</v>
      </c>
      <c r="DEL214" t="s">
        <v>330</v>
      </c>
      <c r="DEM214" t="s">
        <v>330</v>
      </c>
      <c r="DEN214" t="s">
        <v>330</v>
      </c>
      <c r="DEO214" t="s">
        <v>330</v>
      </c>
      <c r="DEP214" t="s">
        <v>330</v>
      </c>
      <c r="DEQ214" t="s">
        <v>330</v>
      </c>
      <c r="DER214" t="s">
        <v>330</v>
      </c>
      <c r="DES214" t="s">
        <v>330</v>
      </c>
      <c r="DET214" t="s">
        <v>330</v>
      </c>
      <c r="DEU214" t="s">
        <v>330</v>
      </c>
      <c r="DEV214" t="s">
        <v>330</v>
      </c>
      <c r="DEW214" t="s">
        <v>330</v>
      </c>
      <c r="DEX214" t="s">
        <v>330</v>
      </c>
      <c r="DEY214" t="s">
        <v>330</v>
      </c>
      <c r="DEZ214" t="s">
        <v>330</v>
      </c>
      <c r="DFA214" t="s">
        <v>330</v>
      </c>
      <c r="DFB214" t="s">
        <v>330</v>
      </c>
      <c r="DFC214" t="s">
        <v>330</v>
      </c>
      <c r="DFD214" t="s">
        <v>330</v>
      </c>
      <c r="DFE214" t="s">
        <v>330</v>
      </c>
      <c r="DFF214" t="s">
        <v>330</v>
      </c>
      <c r="DFG214" t="s">
        <v>330</v>
      </c>
      <c r="DFH214" t="s">
        <v>330</v>
      </c>
      <c r="DFI214" t="s">
        <v>330</v>
      </c>
      <c r="DFJ214" t="s">
        <v>330</v>
      </c>
      <c r="DFK214" t="s">
        <v>330</v>
      </c>
      <c r="DFL214" t="s">
        <v>330</v>
      </c>
      <c r="DFM214" t="s">
        <v>330</v>
      </c>
      <c r="DFN214" t="s">
        <v>330</v>
      </c>
      <c r="DFO214" t="s">
        <v>330</v>
      </c>
      <c r="DFP214" t="s">
        <v>330</v>
      </c>
      <c r="DFQ214" t="s">
        <v>330</v>
      </c>
      <c r="DFR214" t="s">
        <v>330</v>
      </c>
      <c r="DFS214" t="s">
        <v>330</v>
      </c>
      <c r="DFT214" t="s">
        <v>330</v>
      </c>
      <c r="DFU214" t="s">
        <v>330</v>
      </c>
      <c r="DFV214" t="s">
        <v>330</v>
      </c>
      <c r="DFW214" t="s">
        <v>330</v>
      </c>
      <c r="DFX214" t="s">
        <v>330</v>
      </c>
      <c r="DFY214" t="s">
        <v>330</v>
      </c>
      <c r="DFZ214" t="s">
        <v>330</v>
      </c>
      <c r="DGA214" t="s">
        <v>330</v>
      </c>
      <c r="DGB214" t="s">
        <v>330</v>
      </c>
      <c r="DGC214" t="s">
        <v>330</v>
      </c>
      <c r="DGD214" t="s">
        <v>330</v>
      </c>
      <c r="DGE214" t="s">
        <v>330</v>
      </c>
      <c r="DGF214" t="s">
        <v>330</v>
      </c>
      <c r="DGG214" t="s">
        <v>330</v>
      </c>
      <c r="DGH214" t="s">
        <v>330</v>
      </c>
      <c r="DGI214" t="s">
        <v>330</v>
      </c>
      <c r="DGJ214" t="s">
        <v>330</v>
      </c>
      <c r="DGK214" t="s">
        <v>330</v>
      </c>
      <c r="DGL214" t="s">
        <v>330</v>
      </c>
      <c r="DGM214" t="s">
        <v>330</v>
      </c>
      <c r="DGN214" t="s">
        <v>330</v>
      </c>
      <c r="DGO214" t="s">
        <v>330</v>
      </c>
      <c r="DGP214" t="s">
        <v>330</v>
      </c>
      <c r="DGQ214" t="s">
        <v>330</v>
      </c>
      <c r="DGR214" t="s">
        <v>330</v>
      </c>
      <c r="DGS214" t="s">
        <v>330</v>
      </c>
      <c r="DGT214" t="s">
        <v>330</v>
      </c>
      <c r="DGU214" t="s">
        <v>330</v>
      </c>
      <c r="DGV214" t="s">
        <v>330</v>
      </c>
      <c r="DGW214" t="s">
        <v>330</v>
      </c>
      <c r="DGX214" t="s">
        <v>330</v>
      </c>
      <c r="DGY214" t="s">
        <v>330</v>
      </c>
      <c r="DGZ214" t="s">
        <v>330</v>
      </c>
      <c r="DHA214" t="s">
        <v>330</v>
      </c>
      <c r="DHB214" t="s">
        <v>330</v>
      </c>
      <c r="DHC214" t="s">
        <v>330</v>
      </c>
      <c r="DHD214" t="s">
        <v>330</v>
      </c>
      <c r="DHE214" t="s">
        <v>330</v>
      </c>
      <c r="DHF214" t="s">
        <v>330</v>
      </c>
      <c r="DHG214" t="s">
        <v>330</v>
      </c>
      <c r="DHH214" t="s">
        <v>330</v>
      </c>
      <c r="DHI214" t="s">
        <v>330</v>
      </c>
      <c r="DHJ214" t="s">
        <v>330</v>
      </c>
      <c r="DHK214" t="s">
        <v>330</v>
      </c>
      <c r="DHL214" t="s">
        <v>330</v>
      </c>
      <c r="DHM214" t="s">
        <v>330</v>
      </c>
      <c r="DHN214" t="s">
        <v>330</v>
      </c>
      <c r="DHO214" t="s">
        <v>330</v>
      </c>
      <c r="DHP214" t="s">
        <v>330</v>
      </c>
      <c r="DHQ214" t="s">
        <v>330</v>
      </c>
      <c r="DHR214" t="s">
        <v>330</v>
      </c>
      <c r="DHS214" t="s">
        <v>330</v>
      </c>
      <c r="DHT214" t="s">
        <v>330</v>
      </c>
      <c r="DHU214" t="s">
        <v>330</v>
      </c>
      <c r="DHV214" t="s">
        <v>330</v>
      </c>
      <c r="DHW214" t="s">
        <v>330</v>
      </c>
      <c r="DHX214" t="s">
        <v>330</v>
      </c>
      <c r="DHY214" t="s">
        <v>330</v>
      </c>
      <c r="DHZ214" t="s">
        <v>330</v>
      </c>
      <c r="DIA214" t="s">
        <v>330</v>
      </c>
      <c r="DIB214" t="s">
        <v>330</v>
      </c>
      <c r="DIC214" t="s">
        <v>330</v>
      </c>
      <c r="DID214" t="s">
        <v>330</v>
      </c>
      <c r="DIE214" t="s">
        <v>330</v>
      </c>
      <c r="DIF214" t="s">
        <v>330</v>
      </c>
      <c r="DIG214" t="s">
        <v>330</v>
      </c>
      <c r="DIH214" t="s">
        <v>330</v>
      </c>
      <c r="DII214" t="s">
        <v>330</v>
      </c>
      <c r="DIJ214" t="s">
        <v>330</v>
      </c>
      <c r="DIK214" t="s">
        <v>330</v>
      </c>
      <c r="DIL214" t="s">
        <v>330</v>
      </c>
      <c r="DIM214" t="s">
        <v>330</v>
      </c>
      <c r="DIN214" t="s">
        <v>330</v>
      </c>
      <c r="DIO214" t="s">
        <v>330</v>
      </c>
      <c r="DIP214" t="s">
        <v>330</v>
      </c>
      <c r="DIQ214" t="s">
        <v>330</v>
      </c>
      <c r="DIR214" t="s">
        <v>330</v>
      </c>
      <c r="DIS214" t="s">
        <v>330</v>
      </c>
      <c r="DIT214" t="s">
        <v>330</v>
      </c>
      <c r="DIU214" t="s">
        <v>330</v>
      </c>
      <c r="DIV214" t="s">
        <v>330</v>
      </c>
      <c r="DIW214" t="s">
        <v>330</v>
      </c>
      <c r="DIX214" t="s">
        <v>330</v>
      </c>
      <c r="DIY214" t="s">
        <v>330</v>
      </c>
      <c r="DIZ214" t="s">
        <v>330</v>
      </c>
      <c r="DJA214" t="s">
        <v>330</v>
      </c>
      <c r="DJB214" t="s">
        <v>330</v>
      </c>
      <c r="DJC214" t="s">
        <v>330</v>
      </c>
      <c r="DJD214" t="s">
        <v>330</v>
      </c>
      <c r="DJE214" t="s">
        <v>330</v>
      </c>
      <c r="DJF214" t="s">
        <v>330</v>
      </c>
      <c r="DJG214" t="s">
        <v>330</v>
      </c>
      <c r="DJH214" t="s">
        <v>330</v>
      </c>
      <c r="DJI214" t="s">
        <v>330</v>
      </c>
      <c r="DJJ214" t="s">
        <v>330</v>
      </c>
      <c r="DJK214" t="s">
        <v>330</v>
      </c>
      <c r="DJL214" t="s">
        <v>330</v>
      </c>
      <c r="DJM214" t="s">
        <v>330</v>
      </c>
      <c r="DJN214" t="s">
        <v>330</v>
      </c>
      <c r="DJO214" t="s">
        <v>330</v>
      </c>
      <c r="DJP214" t="s">
        <v>330</v>
      </c>
      <c r="DJQ214" t="s">
        <v>330</v>
      </c>
      <c r="DJR214" t="s">
        <v>330</v>
      </c>
      <c r="DJS214" t="s">
        <v>330</v>
      </c>
      <c r="DJT214" t="s">
        <v>330</v>
      </c>
      <c r="DJU214" t="s">
        <v>330</v>
      </c>
      <c r="DJV214" t="s">
        <v>330</v>
      </c>
      <c r="DJW214" t="s">
        <v>330</v>
      </c>
      <c r="DJX214" t="s">
        <v>330</v>
      </c>
      <c r="DJY214" t="s">
        <v>330</v>
      </c>
      <c r="DJZ214" t="s">
        <v>330</v>
      </c>
      <c r="DKA214" t="s">
        <v>330</v>
      </c>
      <c r="DKB214" t="s">
        <v>330</v>
      </c>
      <c r="DKC214" t="s">
        <v>330</v>
      </c>
      <c r="DKD214" t="s">
        <v>330</v>
      </c>
      <c r="DKE214" t="s">
        <v>330</v>
      </c>
      <c r="DKF214" t="s">
        <v>330</v>
      </c>
      <c r="DKG214" t="s">
        <v>330</v>
      </c>
      <c r="DKH214" t="s">
        <v>330</v>
      </c>
      <c r="DKI214" t="s">
        <v>330</v>
      </c>
      <c r="DKJ214" t="s">
        <v>330</v>
      </c>
      <c r="DKK214" t="s">
        <v>330</v>
      </c>
      <c r="DKL214" t="s">
        <v>330</v>
      </c>
      <c r="DKM214" t="s">
        <v>330</v>
      </c>
      <c r="DKN214" t="s">
        <v>330</v>
      </c>
      <c r="DKO214" t="s">
        <v>330</v>
      </c>
      <c r="DKP214" t="s">
        <v>330</v>
      </c>
      <c r="DKQ214" t="s">
        <v>330</v>
      </c>
      <c r="DKR214" t="s">
        <v>330</v>
      </c>
      <c r="DKS214" t="s">
        <v>330</v>
      </c>
      <c r="DKT214" t="s">
        <v>330</v>
      </c>
      <c r="DKU214" t="s">
        <v>330</v>
      </c>
      <c r="DKV214" t="s">
        <v>330</v>
      </c>
      <c r="DKW214" t="s">
        <v>330</v>
      </c>
      <c r="DKX214" t="s">
        <v>330</v>
      </c>
      <c r="DKY214" t="s">
        <v>330</v>
      </c>
      <c r="DKZ214" t="s">
        <v>330</v>
      </c>
      <c r="DLA214" t="s">
        <v>330</v>
      </c>
      <c r="DLB214" t="s">
        <v>330</v>
      </c>
      <c r="DLC214" t="s">
        <v>330</v>
      </c>
      <c r="DLD214" t="s">
        <v>330</v>
      </c>
      <c r="DLE214" t="s">
        <v>330</v>
      </c>
      <c r="DLF214" t="s">
        <v>330</v>
      </c>
      <c r="DLG214" t="s">
        <v>330</v>
      </c>
      <c r="DLH214" t="s">
        <v>330</v>
      </c>
      <c r="DLI214" t="s">
        <v>330</v>
      </c>
      <c r="DLJ214" t="s">
        <v>330</v>
      </c>
      <c r="DLK214" t="s">
        <v>330</v>
      </c>
      <c r="DLL214" t="s">
        <v>330</v>
      </c>
      <c r="DLM214" t="s">
        <v>330</v>
      </c>
      <c r="DLN214" t="s">
        <v>330</v>
      </c>
      <c r="DLO214" t="s">
        <v>330</v>
      </c>
      <c r="DLP214" t="s">
        <v>330</v>
      </c>
      <c r="DLQ214" t="s">
        <v>330</v>
      </c>
      <c r="DLR214" t="s">
        <v>330</v>
      </c>
      <c r="DLS214" t="s">
        <v>330</v>
      </c>
      <c r="DLT214" t="s">
        <v>330</v>
      </c>
      <c r="DLU214" t="s">
        <v>330</v>
      </c>
      <c r="DLV214" t="s">
        <v>330</v>
      </c>
      <c r="DLW214" t="s">
        <v>330</v>
      </c>
      <c r="DLX214" t="s">
        <v>330</v>
      </c>
      <c r="DLY214" t="s">
        <v>330</v>
      </c>
      <c r="DLZ214" t="s">
        <v>330</v>
      </c>
      <c r="DMA214" t="s">
        <v>330</v>
      </c>
      <c r="DMB214" t="s">
        <v>330</v>
      </c>
      <c r="DMC214" t="s">
        <v>330</v>
      </c>
      <c r="DMD214" t="s">
        <v>330</v>
      </c>
      <c r="DME214" t="s">
        <v>330</v>
      </c>
      <c r="DMF214" t="s">
        <v>330</v>
      </c>
      <c r="DMG214" t="s">
        <v>330</v>
      </c>
      <c r="DMH214" t="s">
        <v>330</v>
      </c>
      <c r="DMI214" t="s">
        <v>330</v>
      </c>
      <c r="DMJ214" t="s">
        <v>330</v>
      </c>
      <c r="DMK214" t="s">
        <v>330</v>
      </c>
      <c r="DML214" t="s">
        <v>330</v>
      </c>
      <c r="DMM214" t="s">
        <v>330</v>
      </c>
      <c r="DMN214" t="s">
        <v>330</v>
      </c>
      <c r="DMO214" t="s">
        <v>330</v>
      </c>
      <c r="DMP214" t="s">
        <v>330</v>
      </c>
      <c r="DMQ214" t="s">
        <v>330</v>
      </c>
      <c r="DMR214" t="s">
        <v>330</v>
      </c>
      <c r="DMS214" t="s">
        <v>330</v>
      </c>
      <c r="DMT214" t="s">
        <v>330</v>
      </c>
      <c r="DMU214" t="s">
        <v>330</v>
      </c>
      <c r="DMV214" t="s">
        <v>330</v>
      </c>
      <c r="DMW214" t="s">
        <v>330</v>
      </c>
      <c r="DMX214" t="s">
        <v>330</v>
      </c>
      <c r="DMY214" t="s">
        <v>330</v>
      </c>
      <c r="DMZ214" t="s">
        <v>330</v>
      </c>
      <c r="DNA214" t="s">
        <v>330</v>
      </c>
      <c r="DNB214" t="s">
        <v>330</v>
      </c>
      <c r="DNC214" t="s">
        <v>330</v>
      </c>
      <c r="DND214" t="s">
        <v>330</v>
      </c>
      <c r="DNE214" t="s">
        <v>330</v>
      </c>
      <c r="DNF214" t="s">
        <v>330</v>
      </c>
      <c r="DNG214" t="s">
        <v>330</v>
      </c>
      <c r="DNH214" t="s">
        <v>330</v>
      </c>
      <c r="DNI214" t="s">
        <v>330</v>
      </c>
      <c r="DNJ214" t="s">
        <v>330</v>
      </c>
      <c r="DNK214" t="s">
        <v>330</v>
      </c>
      <c r="DNL214" t="s">
        <v>330</v>
      </c>
      <c r="DNM214" t="s">
        <v>330</v>
      </c>
      <c r="DNN214" t="s">
        <v>330</v>
      </c>
      <c r="DNO214" t="s">
        <v>330</v>
      </c>
      <c r="DNP214" t="s">
        <v>330</v>
      </c>
      <c r="DNQ214" t="s">
        <v>330</v>
      </c>
      <c r="DNR214" t="s">
        <v>330</v>
      </c>
      <c r="DNS214" t="s">
        <v>330</v>
      </c>
      <c r="DNT214" t="s">
        <v>330</v>
      </c>
      <c r="DNU214" t="s">
        <v>330</v>
      </c>
      <c r="DNV214" t="s">
        <v>330</v>
      </c>
      <c r="DNW214" t="s">
        <v>330</v>
      </c>
      <c r="DNX214" t="s">
        <v>330</v>
      </c>
      <c r="DNY214" t="s">
        <v>330</v>
      </c>
      <c r="DNZ214" t="s">
        <v>330</v>
      </c>
      <c r="DOA214" t="s">
        <v>330</v>
      </c>
      <c r="DOB214" t="s">
        <v>330</v>
      </c>
      <c r="DOC214" t="s">
        <v>330</v>
      </c>
      <c r="DOD214" t="s">
        <v>330</v>
      </c>
      <c r="DOE214" t="s">
        <v>330</v>
      </c>
      <c r="DOF214" t="s">
        <v>330</v>
      </c>
      <c r="DOG214" t="s">
        <v>330</v>
      </c>
      <c r="DOH214" t="s">
        <v>330</v>
      </c>
      <c r="DOI214" t="s">
        <v>330</v>
      </c>
      <c r="DOJ214" t="s">
        <v>330</v>
      </c>
      <c r="DOK214" t="s">
        <v>330</v>
      </c>
      <c r="DOL214" t="s">
        <v>330</v>
      </c>
      <c r="DOM214" t="s">
        <v>330</v>
      </c>
      <c r="DON214" t="s">
        <v>330</v>
      </c>
      <c r="DOO214" t="s">
        <v>330</v>
      </c>
      <c r="DOP214" t="s">
        <v>330</v>
      </c>
      <c r="DOQ214" t="s">
        <v>330</v>
      </c>
      <c r="DOR214" t="s">
        <v>330</v>
      </c>
      <c r="DOS214" t="s">
        <v>330</v>
      </c>
      <c r="DOT214" t="s">
        <v>330</v>
      </c>
      <c r="DOU214" t="s">
        <v>330</v>
      </c>
      <c r="DOV214" t="s">
        <v>330</v>
      </c>
      <c r="DOW214" t="s">
        <v>330</v>
      </c>
      <c r="DOX214" t="s">
        <v>330</v>
      </c>
      <c r="DOY214" t="s">
        <v>330</v>
      </c>
      <c r="DOZ214" t="s">
        <v>330</v>
      </c>
      <c r="DPA214" t="s">
        <v>330</v>
      </c>
      <c r="DPB214" t="s">
        <v>330</v>
      </c>
      <c r="DPC214" t="s">
        <v>330</v>
      </c>
      <c r="DPD214" t="s">
        <v>330</v>
      </c>
      <c r="DPE214" t="s">
        <v>330</v>
      </c>
      <c r="DPF214" t="s">
        <v>330</v>
      </c>
      <c r="DPG214" t="s">
        <v>330</v>
      </c>
      <c r="DPH214" t="s">
        <v>330</v>
      </c>
      <c r="DPI214" t="s">
        <v>330</v>
      </c>
      <c r="DPJ214" t="s">
        <v>330</v>
      </c>
      <c r="DPK214" t="s">
        <v>330</v>
      </c>
      <c r="DPL214" t="s">
        <v>330</v>
      </c>
      <c r="DPM214" t="s">
        <v>330</v>
      </c>
      <c r="DPN214" t="s">
        <v>330</v>
      </c>
      <c r="DPO214" t="s">
        <v>330</v>
      </c>
      <c r="DPP214" t="s">
        <v>330</v>
      </c>
      <c r="DPQ214" t="s">
        <v>330</v>
      </c>
      <c r="DPR214" t="s">
        <v>330</v>
      </c>
      <c r="DPS214" t="s">
        <v>330</v>
      </c>
      <c r="DPT214" t="s">
        <v>330</v>
      </c>
      <c r="DPU214" t="s">
        <v>330</v>
      </c>
      <c r="DPV214" t="s">
        <v>330</v>
      </c>
      <c r="DPW214" t="s">
        <v>330</v>
      </c>
      <c r="DPX214" t="s">
        <v>330</v>
      </c>
      <c r="DPY214" t="s">
        <v>330</v>
      </c>
      <c r="DPZ214" t="s">
        <v>330</v>
      </c>
      <c r="DQA214" t="s">
        <v>330</v>
      </c>
      <c r="DQB214" t="s">
        <v>330</v>
      </c>
      <c r="DQC214" t="s">
        <v>330</v>
      </c>
      <c r="DQD214" t="s">
        <v>330</v>
      </c>
      <c r="DQE214" t="s">
        <v>330</v>
      </c>
      <c r="DQF214" t="s">
        <v>330</v>
      </c>
      <c r="DQG214" t="s">
        <v>330</v>
      </c>
      <c r="DQH214" t="s">
        <v>330</v>
      </c>
      <c r="DQI214" t="s">
        <v>330</v>
      </c>
      <c r="DQJ214" t="s">
        <v>330</v>
      </c>
      <c r="DQK214" t="s">
        <v>330</v>
      </c>
      <c r="DQL214" t="s">
        <v>330</v>
      </c>
      <c r="DQM214" t="s">
        <v>330</v>
      </c>
      <c r="DQN214" t="s">
        <v>330</v>
      </c>
      <c r="DQO214" t="s">
        <v>330</v>
      </c>
      <c r="DQP214" t="s">
        <v>330</v>
      </c>
      <c r="DQQ214" t="s">
        <v>330</v>
      </c>
      <c r="DQR214" t="s">
        <v>330</v>
      </c>
      <c r="DQS214" t="s">
        <v>330</v>
      </c>
      <c r="DQT214" t="s">
        <v>330</v>
      </c>
      <c r="DQU214" t="s">
        <v>330</v>
      </c>
      <c r="DQV214" t="s">
        <v>330</v>
      </c>
      <c r="DQW214" t="s">
        <v>330</v>
      </c>
      <c r="DQX214" t="s">
        <v>330</v>
      </c>
      <c r="DQY214" t="s">
        <v>330</v>
      </c>
      <c r="DQZ214" t="s">
        <v>330</v>
      </c>
      <c r="DRA214" t="s">
        <v>330</v>
      </c>
      <c r="DRB214" t="s">
        <v>330</v>
      </c>
      <c r="DRC214" t="s">
        <v>330</v>
      </c>
      <c r="DRD214" t="s">
        <v>330</v>
      </c>
      <c r="DRE214" t="s">
        <v>330</v>
      </c>
      <c r="DRF214" t="s">
        <v>330</v>
      </c>
      <c r="DRG214" t="s">
        <v>330</v>
      </c>
      <c r="DRH214" t="s">
        <v>330</v>
      </c>
      <c r="DRI214" t="s">
        <v>330</v>
      </c>
      <c r="DRJ214" t="s">
        <v>330</v>
      </c>
      <c r="DRK214" t="s">
        <v>330</v>
      </c>
      <c r="DRL214" t="s">
        <v>330</v>
      </c>
      <c r="DRM214" t="s">
        <v>330</v>
      </c>
      <c r="DRN214" t="s">
        <v>330</v>
      </c>
      <c r="DRO214" t="s">
        <v>330</v>
      </c>
      <c r="DRP214" t="s">
        <v>330</v>
      </c>
      <c r="DRQ214" t="s">
        <v>330</v>
      </c>
      <c r="DRR214" t="s">
        <v>330</v>
      </c>
      <c r="DRS214" t="s">
        <v>330</v>
      </c>
      <c r="DRT214" t="s">
        <v>330</v>
      </c>
      <c r="DRU214" t="s">
        <v>330</v>
      </c>
      <c r="DRV214" t="s">
        <v>330</v>
      </c>
      <c r="DRW214" t="s">
        <v>330</v>
      </c>
      <c r="DRX214" t="s">
        <v>330</v>
      </c>
      <c r="DRY214" t="s">
        <v>330</v>
      </c>
      <c r="DRZ214" t="s">
        <v>330</v>
      </c>
      <c r="DSA214" t="s">
        <v>330</v>
      </c>
      <c r="DSB214" t="s">
        <v>330</v>
      </c>
      <c r="DSC214" t="s">
        <v>330</v>
      </c>
      <c r="DSD214" t="s">
        <v>330</v>
      </c>
      <c r="DSE214" t="s">
        <v>330</v>
      </c>
      <c r="DSF214" t="s">
        <v>330</v>
      </c>
      <c r="DSG214" t="s">
        <v>330</v>
      </c>
      <c r="DSH214" t="s">
        <v>330</v>
      </c>
      <c r="DSI214" t="s">
        <v>330</v>
      </c>
      <c r="DSJ214" t="s">
        <v>330</v>
      </c>
      <c r="DSK214" t="s">
        <v>330</v>
      </c>
      <c r="DSL214" t="s">
        <v>330</v>
      </c>
      <c r="DSM214" t="s">
        <v>330</v>
      </c>
      <c r="DSN214" t="s">
        <v>330</v>
      </c>
      <c r="DSO214" t="s">
        <v>330</v>
      </c>
      <c r="DSP214" t="s">
        <v>330</v>
      </c>
      <c r="DSQ214" t="s">
        <v>330</v>
      </c>
      <c r="DSR214" t="s">
        <v>330</v>
      </c>
      <c r="DSS214" t="s">
        <v>330</v>
      </c>
      <c r="DST214" t="s">
        <v>330</v>
      </c>
      <c r="DSU214" t="s">
        <v>330</v>
      </c>
      <c r="DSV214" t="s">
        <v>330</v>
      </c>
      <c r="DSW214" t="s">
        <v>330</v>
      </c>
      <c r="DSX214" t="s">
        <v>330</v>
      </c>
      <c r="DSY214" t="s">
        <v>330</v>
      </c>
      <c r="DSZ214" t="s">
        <v>330</v>
      </c>
      <c r="DTA214" t="s">
        <v>330</v>
      </c>
      <c r="DTB214" t="s">
        <v>330</v>
      </c>
      <c r="DTC214" t="s">
        <v>330</v>
      </c>
      <c r="DTD214" t="s">
        <v>330</v>
      </c>
      <c r="DTE214" t="s">
        <v>330</v>
      </c>
      <c r="DTF214" t="s">
        <v>330</v>
      </c>
      <c r="DTG214" t="s">
        <v>330</v>
      </c>
      <c r="DTH214" t="s">
        <v>330</v>
      </c>
      <c r="DTI214" t="s">
        <v>330</v>
      </c>
      <c r="DTJ214" t="s">
        <v>330</v>
      </c>
      <c r="DTK214" t="s">
        <v>330</v>
      </c>
      <c r="DTL214" t="s">
        <v>330</v>
      </c>
      <c r="DTM214" t="s">
        <v>330</v>
      </c>
      <c r="DTN214" t="s">
        <v>330</v>
      </c>
      <c r="DTO214" t="s">
        <v>330</v>
      </c>
      <c r="DTP214" t="s">
        <v>330</v>
      </c>
      <c r="DTQ214" t="s">
        <v>330</v>
      </c>
      <c r="DTR214" t="s">
        <v>330</v>
      </c>
      <c r="DTS214" t="s">
        <v>330</v>
      </c>
      <c r="DTT214" t="s">
        <v>330</v>
      </c>
      <c r="DTU214" t="s">
        <v>330</v>
      </c>
      <c r="DTV214" t="s">
        <v>330</v>
      </c>
      <c r="DTW214" t="s">
        <v>330</v>
      </c>
      <c r="DTX214" t="s">
        <v>330</v>
      </c>
      <c r="DTY214" t="s">
        <v>330</v>
      </c>
      <c r="DTZ214" t="s">
        <v>330</v>
      </c>
      <c r="DUA214" t="s">
        <v>330</v>
      </c>
      <c r="DUB214" t="s">
        <v>330</v>
      </c>
      <c r="DUC214" t="s">
        <v>330</v>
      </c>
      <c r="DUD214" t="s">
        <v>330</v>
      </c>
      <c r="DUE214" t="s">
        <v>330</v>
      </c>
      <c r="DUF214" t="s">
        <v>330</v>
      </c>
      <c r="DUG214" t="s">
        <v>330</v>
      </c>
      <c r="DUH214" t="s">
        <v>330</v>
      </c>
      <c r="DUI214" t="s">
        <v>330</v>
      </c>
      <c r="DUJ214" t="s">
        <v>330</v>
      </c>
      <c r="DUK214" t="s">
        <v>330</v>
      </c>
      <c r="DUL214" t="s">
        <v>330</v>
      </c>
      <c r="DUM214" t="s">
        <v>330</v>
      </c>
      <c r="DUN214" t="s">
        <v>330</v>
      </c>
      <c r="DUO214" t="s">
        <v>330</v>
      </c>
      <c r="DUP214" t="s">
        <v>330</v>
      </c>
      <c r="DUQ214" t="s">
        <v>330</v>
      </c>
      <c r="DUR214" t="s">
        <v>330</v>
      </c>
      <c r="DUS214" t="s">
        <v>330</v>
      </c>
      <c r="DUT214" t="s">
        <v>330</v>
      </c>
      <c r="DUU214" t="s">
        <v>330</v>
      </c>
      <c r="DUV214" t="s">
        <v>330</v>
      </c>
      <c r="DUW214" t="s">
        <v>330</v>
      </c>
      <c r="DUX214" t="s">
        <v>330</v>
      </c>
      <c r="DUY214" t="s">
        <v>330</v>
      </c>
      <c r="DUZ214" t="s">
        <v>330</v>
      </c>
      <c r="DVA214" t="s">
        <v>330</v>
      </c>
      <c r="DVB214" t="s">
        <v>330</v>
      </c>
      <c r="DVC214" t="s">
        <v>330</v>
      </c>
      <c r="DVD214" t="s">
        <v>330</v>
      </c>
      <c r="DVE214" t="s">
        <v>330</v>
      </c>
      <c r="DVF214" t="s">
        <v>330</v>
      </c>
      <c r="DVG214" t="s">
        <v>330</v>
      </c>
      <c r="DVH214" t="s">
        <v>330</v>
      </c>
      <c r="DVI214" t="s">
        <v>330</v>
      </c>
      <c r="DVJ214" t="s">
        <v>330</v>
      </c>
      <c r="DVK214" t="s">
        <v>330</v>
      </c>
      <c r="DVL214" t="s">
        <v>330</v>
      </c>
      <c r="DVM214" t="s">
        <v>330</v>
      </c>
      <c r="DVN214" t="s">
        <v>330</v>
      </c>
      <c r="DVO214" t="s">
        <v>330</v>
      </c>
      <c r="DVP214" t="s">
        <v>330</v>
      </c>
      <c r="DVQ214" t="s">
        <v>330</v>
      </c>
      <c r="DVR214" t="s">
        <v>330</v>
      </c>
      <c r="DVS214" t="s">
        <v>330</v>
      </c>
      <c r="DVT214" t="s">
        <v>330</v>
      </c>
      <c r="DVU214" t="s">
        <v>330</v>
      </c>
      <c r="DVV214" t="s">
        <v>330</v>
      </c>
      <c r="DVW214" t="s">
        <v>330</v>
      </c>
      <c r="DVX214" t="s">
        <v>330</v>
      </c>
      <c r="DVY214" t="s">
        <v>330</v>
      </c>
      <c r="DVZ214" t="s">
        <v>330</v>
      </c>
      <c r="DWA214" t="s">
        <v>330</v>
      </c>
      <c r="DWB214" t="s">
        <v>330</v>
      </c>
      <c r="DWC214" t="s">
        <v>330</v>
      </c>
      <c r="DWD214" t="s">
        <v>330</v>
      </c>
      <c r="DWE214" t="s">
        <v>330</v>
      </c>
      <c r="DWF214" t="s">
        <v>330</v>
      </c>
      <c r="DWG214" t="s">
        <v>330</v>
      </c>
      <c r="DWH214" t="s">
        <v>330</v>
      </c>
      <c r="DWI214" t="s">
        <v>330</v>
      </c>
      <c r="DWJ214" t="s">
        <v>330</v>
      </c>
      <c r="DWK214" t="s">
        <v>330</v>
      </c>
      <c r="DWL214" t="s">
        <v>330</v>
      </c>
      <c r="DWM214" t="s">
        <v>330</v>
      </c>
      <c r="DWN214" t="s">
        <v>330</v>
      </c>
      <c r="DWO214" t="s">
        <v>330</v>
      </c>
      <c r="DWP214" t="s">
        <v>330</v>
      </c>
      <c r="DWQ214" t="s">
        <v>330</v>
      </c>
      <c r="DWR214" t="s">
        <v>330</v>
      </c>
      <c r="DWS214" t="s">
        <v>330</v>
      </c>
      <c r="DWT214" t="s">
        <v>330</v>
      </c>
      <c r="DWU214" t="s">
        <v>330</v>
      </c>
      <c r="DWV214" t="s">
        <v>330</v>
      </c>
      <c r="DWW214" t="s">
        <v>330</v>
      </c>
      <c r="DWX214" t="s">
        <v>330</v>
      </c>
      <c r="DWY214" t="s">
        <v>330</v>
      </c>
      <c r="DWZ214" t="s">
        <v>330</v>
      </c>
      <c r="DXA214" t="s">
        <v>330</v>
      </c>
      <c r="DXB214" t="s">
        <v>330</v>
      </c>
      <c r="DXC214" t="s">
        <v>330</v>
      </c>
      <c r="DXD214" t="s">
        <v>330</v>
      </c>
      <c r="DXE214" t="s">
        <v>330</v>
      </c>
      <c r="DXF214" t="s">
        <v>330</v>
      </c>
      <c r="DXG214" t="s">
        <v>330</v>
      </c>
      <c r="DXH214" t="s">
        <v>330</v>
      </c>
      <c r="DXI214" t="s">
        <v>330</v>
      </c>
      <c r="DXJ214" t="s">
        <v>330</v>
      </c>
      <c r="DXK214" t="s">
        <v>330</v>
      </c>
      <c r="DXL214" t="s">
        <v>330</v>
      </c>
      <c r="DXM214" t="s">
        <v>330</v>
      </c>
      <c r="DXN214" t="s">
        <v>330</v>
      </c>
      <c r="DXO214" t="s">
        <v>330</v>
      </c>
      <c r="DXP214" t="s">
        <v>330</v>
      </c>
      <c r="DXQ214" t="s">
        <v>330</v>
      </c>
      <c r="DXR214" t="s">
        <v>330</v>
      </c>
      <c r="DXS214" t="s">
        <v>330</v>
      </c>
      <c r="DXT214" t="s">
        <v>330</v>
      </c>
      <c r="DXU214" t="s">
        <v>330</v>
      </c>
      <c r="DXV214" t="s">
        <v>330</v>
      </c>
      <c r="DXW214" t="s">
        <v>330</v>
      </c>
      <c r="DXX214" t="s">
        <v>330</v>
      </c>
      <c r="DXY214" t="s">
        <v>330</v>
      </c>
      <c r="DXZ214" t="s">
        <v>330</v>
      </c>
      <c r="DYA214" t="s">
        <v>330</v>
      </c>
      <c r="DYB214" t="s">
        <v>330</v>
      </c>
      <c r="DYC214" t="s">
        <v>330</v>
      </c>
      <c r="DYD214" t="s">
        <v>330</v>
      </c>
      <c r="DYE214" t="s">
        <v>330</v>
      </c>
      <c r="DYF214" t="s">
        <v>330</v>
      </c>
      <c r="DYG214" t="s">
        <v>330</v>
      </c>
      <c r="DYH214" t="s">
        <v>330</v>
      </c>
      <c r="DYI214" t="s">
        <v>330</v>
      </c>
      <c r="DYJ214" t="s">
        <v>330</v>
      </c>
      <c r="DYK214" t="s">
        <v>330</v>
      </c>
      <c r="DYL214" t="s">
        <v>330</v>
      </c>
      <c r="DYM214" t="s">
        <v>330</v>
      </c>
      <c r="DYN214" t="s">
        <v>330</v>
      </c>
      <c r="DYO214" t="s">
        <v>330</v>
      </c>
      <c r="DYP214" t="s">
        <v>330</v>
      </c>
      <c r="DYQ214" t="s">
        <v>330</v>
      </c>
      <c r="DYR214" t="s">
        <v>330</v>
      </c>
      <c r="DYS214" t="s">
        <v>330</v>
      </c>
      <c r="DYT214" t="s">
        <v>330</v>
      </c>
      <c r="DYU214" t="s">
        <v>330</v>
      </c>
      <c r="DYV214" t="s">
        <v>330</v>
      </c>
      <c r="DYW214" t="s">
        <v>330</v>
      </c>
      <c r="DYX214" t="s">
        <v>330</v>
      </c>
      <c r="DYY214" t="s">
        <v>330</v>
      </c>
      <c r="DYZ214" t="s">
        <v>330</v>
      </c>
      <c r="DZA214" t="s">
        <v>330</v>
      </c>
      <c r="DZB214" t="s">
        <v>330</v>
      </c>
      <c r="DZC214" t="s">
        <v>330</v>
      </c>
      <c r="DZD214" t="s">
        <v>330</v>
      </c>
      <c r="DZE214" t="s">
        <v>330</v>
      </c>
      <c r="DZF214" t="s">
        <v>330</v>
      </c>
      <c r="DZG214" t="s">
        <v>330</v>
      </c>
      <c r="DZH214" t="s">
        <v>330</v>
      </c>
      <c r="DZI214" t="s">
        <v>330</v>
      </c>
      <c r="DZJ214" t="s">
        <v>330</v>
      </c>
      <c r="DZK214" t="s">
        <v>330</v>
      </c>
      <c r="DZL214" t="s">
        <v>330</v>
      </c>
      <c r="DZM214" t="s">
        <v>330</v>
      </c>
      <c r="DZN214" t="s">
        <v>330</v>
      </c>
      <c r="DZO214" t="s">
        <v>330</v>
      </c>
      <c r="DZP214" t="s">
        <v>330</v>
      </c>
      <c r="DZQ214" t="s">
        <v>330</v>
      </c>
      <c r="DZR214" t="s">
        <v>330</v>
      </c>
      <c r="DZS214" t="s">
        <v>330</v>
      </c>
      <c r="DZT214" t="s">
        <v>330</v>
      </c>
      <c r="DZU214" t="s">
        <v>330</v>
      </c>
      <c r="DZV214" t="s">
        <v>330</v>
      </c>
      <c r="DZW214" t="s">
        <v>330</v>
      </c>
      <c r="DZX214" t="s">
        <v>330</v>
      </c>
      <c r="DZY214" t="s">
        <v>330</v>
      </c>
      <c r="DZZ214" t="s">
        <v>330</v>
      </c>
      <c r="EAA214" t="s">
        <v>330</v>
      </c>
      <c r="EAB214" t="s">
        <v>330</v>
      </c>
      <c r="EAC214" t="s">
        <v>330</v>
      </c>
      <c r="EAD214" t="s">
        <v>330</v>
      </c>
      <c r="EAE214" t="s">
        <v>330</v>
      </c>
      <c r="EAF214" t="s">
        <v>330</v>
      </c>
      <c r="EAG214" t="s">
        <v>330</v>
      </c>
      <c r="EAH214" t="s">
        <v>330</v>
      </c>
      <c r="EAI214" t="s">
        <v>330</v>
      </c>
      <c r="EAJ214" t="s">
        <v>330</v>
      </c>
      <c r="EAK214" t="s">
        <v>330</v>
      </c>
      <c r="EAL214" t="s">
        <v>330</v>
      </c>
      <c r="EAM214" t="s">
        <v>330</v>
      </c>
      <c r="EAN214" t="s">
        <v>330</v>
      </c>
      <c r="EAO214" t="s">
        <v>330</v>
      </c>
      <c r="EAP214" t="s">
        <v>330</v>
      </c>
      <c r="EAQ214" t="s">
        <v>330</v>
      </c>
      <c r="EAR214" t="s">
        <v>330</v>
      </c>
      <c r="EAS214" t="s">
        <v>330</v>
      </c>
      <c r="EAT214" t="s">
        <v>330</v>
      </c>
      <c r="EAU214" t="s">
        <v>330</v>
      </c>
      <c r="EAV214" t="s">
        <v>330</v>
      </c>
      <c r="EAW214" t="s">
        <v>330</v>
      </c>
      <c r="EAX214" t="s">
        <v>330</v>
      </c>
      <c r="EAY214" t="s">
        <v>330</v>
      </c>
      <c r="EAZ214" t="s">
        <v>330</v>
      </c>
      <c r="EBA214" t="s">
        <v>330</v>
      </c>
      <c r="EBB214" t="s">
        <v>330</v>
      </c>
      <c r="EBC214" t="s">
        <v>330</v>
      </c>
      <c r="EBD214" t="s">
        <v>330</v>
      </c>
      <c r="EBE214" t="s">
        <v>330</v>
      </c>
      <c r="EBF214" t="s">
        <v>330</v>
      </c>
      <c r="EBG214" t="s">
        <v>330</v>
      </c>
      <c r="EBH214" t="s">
        <v>330</v>
      </c>
      <c r="EBI214" t="s">
        <v>330</v>
      </c>
      <c r="EBJ214" t="s">
        <v>330</v>
      </c>
      <c r="EBK214" t="s">
        <v>330</v>
      </c>
      <c r="EBL214" t="s">
        <v>330</v>
      </c>
      <c r="EBM214" t="s">
        <v>330</v>
      </c>
      <c r="EBN214" t="s">
        <v>330</v>
      </c>
      <c r="EBO214" t="s">
        <v>330</v>
      </c>
      <c r="EBP214" t="s">
        <v>330</v>
      </c>
      <c r="EBQ214" t="s">
        <v>330</v>
      </c>
      <c r="EBR214" t="s">
        <v>330</v>
      </c>
      <c r="EBS214" t="s">
        <v>330</v>
      </c>
      <c r="EBT214" t="s">
        <v>330</v>
      </c>
      <c r="EBU214" t="s">
        <v>330</v>
      </c>
      <c r="EBV214" t="s">
        <v>330</v>
      </c>
      <c r="EBW214" t="s">
        <v>330</v>
      </c>
      <c r="EBX214" t="s">
        <v>330</v>
      </c>
      <c r="EBY214" t="s">
        <v>330</v>
      </c>
      <c r="EBZ214" t="s">
        <v>330</v>
      </c>
      <c r="ECA214" t="s">
        <v>330</v>
      </c>
      <c r="ECB214" t="s">
        <v>330</v>
      </c>
      <c r="ECC214" t="s">
        <v>330</v>
      </c>
      <c r="ECD214" t="s">
        <v>330</v>
      </c>
      <c r="ECE214" t="s">
        <v>330</v>
      </c>
      <c r="ECF214" t="s">
        <v>330</v>
      </c>
      <c r="ECG214" t="s">
        <v>330</v>
      </c>
      <c r="ECH214" t="s">
        <v>330</v>
      </c>
      <c r="ECI214" t="s">
        <v>330</v>
      </c>
      <c r="ECJ214" t="s">
        <v>330</v>
      </c>
      <c r="ECK214" t="s">
        <v>330</v>
      </c>
      <c r="ECL214" t="s">
        <v>330</v>
      </c>
      <c r="ECM214" t="s">
        <v>330</v>
      </c>
      <c r="ECN214" t="s">
        <v>330</v>
      </c>
      <c r="ECO214" t="s">
        <v>330</v>
      </c>
      <c r="ECP214" t="s">
        <v>330</v>
      </c>
      <c r="ECQ214" t="s">
        <v>330</v>
      </c>
      <c r="ECR214" t="s">
        <v>330</v>
      </c>
      <c r="ECS214" t="s">
        <v>330</v>
      </c>
      <c r="ECT214" t="s">
        <v>330</v>
      </c>
      <c r="ECU214" t="s">
        <v>330</v>
      </c>
      <c r="ECV214" t="s">
        <v>330</v>
      </c>
      <c r="ECW214" t="s">
        <v>330</v>
      </c>
      <c r="ECX214" t="s">
        <v>330</v>
      </c>
      <c r="ECY214" t="s">
        <v>330</v>
      </c>
      <c r="ECZ214" t="s">
        <v>330</v>
      </c>
      <c r="EDA214" t="s">
        <v>330</v>
      </c>
      <c r="EDB214" t="s">
        <v>330</v>
      </c>
      <c r="EDC214" t="s">
        <v>330</v>
      </c>
      <c r="EDD214" t="s">
        <v>330</v>
      </c>
      <c r="EDE214" t="s">
        <v>330</v>
      </c>
      <c r="EDF214" t="s">
        <v>330</v>
      </c>
      <c r="EDG214" t="s">
        <v>330</v>
      </c>
      <c r="EDH214" t="s">
        <v>330</v>
      </c>
      <c r="EDI214" t="s">
        <v>330</v>
      </c>
      <c r="EDJ214" t="s">
        <v>330</v>
      </c>
      <c r="EDK214" t="s">
        <v>330</v>
      </c>
      <c r="EDL214" t="s">
        <v>330</v>
      </c>
      <c r="EDM214" t="s">
        <v>330</v>
      </c>
      <c r="EDN214" t="s">
        <v>330</v>
      </c>
      <c r="EDO214" t="s">
        <v>330</v>
      </c>
      <c r="EDP214" t="s">
        <v>330</v>
      </c>
      <c r="EDQ214" t="s">
        <v>330</v>
      </c>
      <c r="EDR214" t="s">
        <v>330</v>
      </c>
      <c r="EDS214" t="s">
        <v>330</v>
      </c>
      <c r="EDT214" t="s">
        <v>330</v>
      </c>
      <c r="EDU214" t="s">
        <v>330</v>
      </c>
      <c r="EDV214" t="s">
        <v>330</v>
      </c>
      <c r="EDW214" t="s">
        <v>330</v>
      </c>
      <c r="EDX214" t="s">
        <v>330</v>
      </c>
      <c r="EDY214" t="s">
        <v>330</v>
      </c>
      <c r="EDZ214" t="s">
        <v>330</v>
      </c>
      <c r="EEA214" t="s">
        <v>330</v>
      </c>
      <c r="EEB214" t="s">
        <v>330</v>
      </c>
      <c r="EEC214" t="s">
        <v>330</v>
      </c>
      <c r="EED214" t="s">
        <v>330</v>
      </c>
      <c r="EEE214" t="s">
        <v>330</v>
      </c>
      <c r="EEF214" t="s">
        <v>330</v>
      </c>
      <c r="EEG214" t="s">
        <v>330</v>
      </c>
      <c r="EEH214" t="s">
        <v>330</v>
      </c>
      <c r="EEI214" t="s">
        <v>330</v>
      </c>
      <c r="EEJ214" t="s">
        <v>330</v>
      </c>
      <c r="EEK214" t="s">
        <v>330</v>
      </c>
      <c r="EEL214" t="s">
        <v>330</v>
      </c>
      <c r="EEM214" t="s">
        <v>330</v>
      </c>
      <c r="EEN214" t="s">
        <v>330</v>
      </c>
      <c r="EEO214" t="s">
        <v>330</v>
      </c>
      <c r="EEP214" t="s">
        <v>330</v>
      </c>
      <c r="EEQ214" t="s">
        <v>330</v>
      </c>
      <c r="EER214" t="s">
        <v>330</v>
      </c>
      <c r="EES214" t="s">
        <v>330</v>
      </c>
      <c r="EET214" t="s">
        <v>330</v>
      </c>
      <c r="EEU214" t="s">
        <v>330</v>
      </c>
      <c r="EEV214" t="s">
        <v>330</v>
      </c>
      <c r="EEW214" t="s">
        <v>330</v>
      </c>
      <c r="EEX214" t="s">
        <v>330</v>
      </c>
      <c r="EEY214" t="s">
        <v>330</v>
      </c>
      <c r="EEZ214" t="s">
        <v>330</v>
      </c>
      <c r="EFA214" t="s">
        <v>330</v>
      </c>
      <c r="EFB214" t="s">
        <v>330</v>
      </c>
      <c r="EFC214" t="s">
        <v>330</v>
      </c>
      <c r="EFD214" t="s">
        <v>330</v>
      </c>
      <c r="EFE214" t="s">
        <v>330</v>
      </c>
      <c r="EFF214" t="s">
        <v>330</v>
      </c>
      <c r="EFG214" t="s">
        <v>330</v>
      </c>
      <c r="EFH214" t="s">
        <v>330</v>
      </c>
      <c r="EFI214" t="s">
        <v>330</v>
      </c>
      <c r="EFJ214" t="s">
        <v>330</v>
      </c>
      <c r="EFK214" t="s">
        <v>330</v>
      </c>
      <c r="EFL214" t="s">
        <v>330</v>
      </c>
      <c r="EFM214" t="s">
        <v>330</v>
      </c>
      <c r="EFN214" t="s">
        <v>330</v>
      </c>
      <c r="EFO214" t="s">
        <v>330</v>
      </c>
      <c r="EFP214" t="s">
        <v>330</v>
      </c>
      <c r="EFQ214" t="s">
        <v>330</v>
      </c>
      <c r="EFR214" t="s">
        <v>330</v>
      </c>
      <c r="EFS214" t="s">
        <v>330</v>
      </c>
      <c r="EFT214" t="s">
        <v>330</v>
      </c>
      <c r="EFU214" t="s">
        <v>330</v>
      </c>
      <c r="EFV214" t="s">
        <v>330</v>
      </c>
      <c r="EFW214" t="s">
        <v>330</v>
      </c>
      <c r="EFX214" t="s">
        <v>330</v>
      </c>
      <c r="EFY214" t="s">
        <v>330</v>
      </c>
      <c r="EFZ214" t="s">
        <v>330</v>
      </c>
      <c r="EGA214" t="s">
        <v>330</v>
      </c>
      <c r="EGB214" t="s">
        <v>330</v>
      </c>
      <c r="EGC214" t="s">
        <v>330</v>
      </c>
      <c r="EGD214" t="s">
        <v>330</v>
      </c>
      <c r="EGE214" t="s">
        <v>330</v>
      </c>
      <c r="EGF214" t="s">
        <v>330</v>
      </c>
      <c r="EGG214" t="s">
        <v>330</v>
      </c>
      <c r="EGH214" t="s">
        <v>330</v>
      </c>
      <c r="EGI214" t="s">
        <v>330</v>
      </c>
      <c r="EGJ214" t="s">
        <v>330</v>
      </c>
      <c r="EGK214" t="s">
        <v>330</v>
      </c>
      <c r="EGL214" t="s">
        <v>330</v>
      </c>
      <c r="EGM214" t="s">
        <v>330</v>
      </c>
      <c r="EGN214" t="s">
        <v>330</v>
      </c>
      <c r="EGO214" t="s">
        <v>330</v>
      </c>
      <c r="EGP214" t="s">
        <v>330</v>
      </c>
      <c r="EGQ214" t="s">
        <v>330</v>
      </c>
      <c r="EGR214" t="s">
        <v>330</v>
      </c>
      <c r="EGS214" t="s">
        <v>330</v>
      </c>
      <c r="EGT214" t="s">
        <v>330</v>
      </c>
      <c r="EGU214" t="s">
        <v>330</v>
      </c>
      <c r="EGV214" t="s">
        <v>330</v>
      </c>
      <c r="EGW214" t="s">
        <v>330</v>
      </c>
      <c r="EGX214" t="s">
        <v>330</v>
      </c>
      <c r="EGY214" t="s">
        <v>330</v>
      </c>
      <c r="EGZ214" t="s">
        <v>330</v>
      </c>
      <c r="EHA214" t="s">
        <v>330</v>
      </c>
      <c r="EHB214" t="s">
        <v>330</v>
      </c>
      <c r="EHC214" t="s">
        <v>330</v>
      </c>
      <c r="EHD214" t="s">
        <v>330</v>
      </c>
      <c r="EHE214" t="s">
        <v>330</v>
      </c>
      <c r="EHF214" t="s">
        <v>330</v>
      </c>
      <c r="EHG214" t="s">
        <v>330</v>
      </c>
      <c r="EHH214" t="s">
        <v>330</v>
      </c>
      <c r="EHI214" t="s">
        <v>330</v>
      </c>
      <c r="EHJ214" t="s">
        <v>330</v>
      </c>
      <c r="EHK214" t="s">
        <v>330</v>
      </c>
      <c r="EHL214" t="s">
        <v>330</v>
      </c>
      <c r="EHM214" t="s">
        <v>330</v>
      </c>
      <c r="EHN214" t="s">
        <v>330</v>
      </c>
      <c r="EHO214" t="s">
        <v>330</v>
      </c>
      <c r="EHP214" t="s">
        <v>330</v>
      </c>
      <c r="EHQ214" t="s">
        <v>330</v>
      </c>
      <c r="EHR214" t="s">
        <v>330</v>
      </c>
      <c r="EHS214" t="s">
        <v>330</v>
      </c>
      <c r="EHT214" t="s">
        <v>330</v>
      </c>
      <c r="EHU214" t="s">
        <v>330</v>
      </c>
      <c r="EHV214" t="s">
        <v>330</v>
      </c>
      <c r="EHW214" t="s">
        <v>330</v>
      </c>
      <c r="EHX214" t="s">
        <v>330</v>
      </c>
      <c r="EHY214" t="s">
        <v>330</v>
      </c>
      <c r="EHZ214" t="s">
        <v>330</v>
      </c>
      <c r="EIA214" t="s">
        <v>330</v>
      </c>
      <c r="EIB214" t="s">
        <v>330</v>
      </c>
      <c r="EIC214" t="s">
        <v>330</v>
      </c>
      <c r="EID214" t="s">
        <v>330</v>
      </c>
      <c r="EIE214" t="s">
        <v>330</v>
      </c>
      <c r="EIF214" t="s">
        <v>330</v>
      </c>
      <c r="EIG214" t="s">
        <v>330</v>
      </c>
      <c r="EIH214" t="s">
        <v>330</v>
      </c>
      <c r="EII214" t="s">
        <v>330</v>
      </c>
      <c r="EIJ214" t="s">
        <v>330</v>
      </c>
      <c r="EIK214" t="s">
        <v>330</v>
      </c>
      <c r="EIL214" t="s">
        <v>330</v>
      </c>
      <c r="EIM214" t="s">
        <v>330</v>
      </c>
      <c r="EIN214" t="s">
        <v>330</v>
      </c>
      <c r="EIO214" t="s">
        <v>330</v>
      </c>
      <c r="EIP214" t="s">
        <v>330</v>
      </c>
      <c r="EIQ214" t="s">
        <v>330</v>
      </c>
      <c r="EIR214" t="s">
        <v>330</v>
      </c>
      <c r="EIS214" t="s">
        <v>330</v>
      </c>
      <c r="EIT214" t="s">
        <v>330</v>
      </c>
      <c r="EIU214" t="s">
        <v>330</v>
      </c>
      <c r="EIV214" t="s">
        <v>330</v>
      </c>
      <c r="EIW214" t="s">
        <v>330</v>
      </c>
      <c r="EIX214" t="s">
        <v>330</v>
      </c>
      <c r="EIY214" t="s">
        <v>330</v>
      </c>
      <c r="EIZ214" t="s">
        <v>330</v>
      </c>
      <c r="EJA214" t="s">
        <v>330</v>
      </c>
      <c r="EJB214" t="s">
        <v>330</v>
      </c>
      <c r="EJC214" t="s">
        <v>330</v>
      </c>
      <c r="EJD214" t="s">
        <v>330</v>
      </c>
      <c r="EJE214" t="s">
        <v>330</v>
      </c>
      <c r="EJF214" t="s">
        <v>330</v>
      </c>
      <c r="EJG214" t="s">
        <v>330</v>
      </c>
      <c r="EJH214" t="s">
        <v>330</v>
      </c>
      <c r="EJI214" t="s">
        <v>330</v>
      </c>
      <c r="EJJ214" t="s">
        <v>330</v>
      </c>
      <c r="EJK214" t="s">
        <v>330</v>
      </c>
      <c r="EJL214" t="s">
        <v>330</v>
      </c>
      <c r="EJM214" t="s">
        <v>330</v>
      </c>
      <c r="EJN214" t="s">
        <v>330</v>
      </c>
      <c r="EJO214" t="s">
        <v>330</v>
      </c>
      <c r="EJP214" t="s">
        <v>330</v>
      </c>
      <c r="EJQ214" t="s">
        <v>330</v>
      </c>
      <c r="EJR214" t="s">
        <v>330</v>
      </c>
      <c r="EJS214" t="s">
        <v>330</v>
      </c>
      <c r="EJT214" t="s">
        <v>330</v>
      </c>
      <c r="EJU214" t="s">
        <v>330</v>
      </c>
      <c r="EJV214" t="s">
        <v>330</v>
      </c>
      <c r="EJW214" t="s">
        <v>330</v>
      </c>
      <c r="EJX214" t="s">
        <v>330</v>
      </c>
      <c r="EJY214" t="s">
        <v>330</v>
      </c>
      <c r="EJZ214" t="s">
        <v>330</v>
      </c>
      <c r="EKA214" t="s">
        <v>330</v>
      </c>
      <c r="EKB214" t="s">
        <v>330</v>
      </c>
      <c r="EKC214" t="s">
        <v>330</v>
      </c>
      <c r="EKD214" t="s">
        <v>330</v>
      </c>
      <c r="EKE214" t="s">
        <v>330</v>
      </c>
      <c r="EKF214" t="s">
        <v>330</v>
      </c>
      <c r="EKG214" t="s">
        <v>330</v>
      </c>
      <c r="EKH214" t="s">
        <v>330</v>
      </c>
      <c r="EKI214" t="s">
        <v>330</v>
      </c>
      <c r="EKJ214" t="s">
        <v>330</v>
      </c>
      <c r="EKK214" t="s">
        <v>330</v>
      </c>
      <c r="EKL214" t="s">
        <v>330</v>
      </c>
      <c r="EKM214" t="s">
        <v>330</v>
      </c>
      <c r="EKN214" t="s">
        <v>330</v>
      </c>
      <c r="EKO214" t="s">
        <v>330</v>
      </c>
      <c r="EKP214" t="s">
        <v>330</v>
      </c>
      <c r="EKQ214" t="s">
        <v>330</v>
      </c>
      <c r="EKR214" t="s">
        <v>330</v>
      </c>
      <c r="EKS214" t="s">
        <v>330</v>
      </c>
      <c r="EKT214" t="s">
        <v>330</v>
      </c>
      <c r="EKU214" t="s">
        <v>330</v>
      </c>
      <c r="EKV214" t="s">
        <v>330</v>
      </c>
      <c r="EKW214" t="s">
        <v>330</v>
      </c>
      <c r="EKX214" t="s">
        <v>330</v>
      </c>
      <c r="EKY214" t="s">
        <v>330</v>
      </c>
      <c r="EKZ214" t="s">
        <v>330</v>
      </c>
      <c r="ELA214" t="s">
        <v>330</v>
      </c>
      <c r="ELB214" t="s">
        <v>330</v>
      </c>
      <c r="ELC214" t="s">
        <v>330</v>
      </c>
      <c r="ELD214" t="s">
        <v>330</v>
      </c>
      <c r="ELE214" t="s">
        <v>330</v>
      </c>
      <c r="ELF214" t="s">
        <v>330</v>
      </c>
      <c r="ELG214" t="s">
        <v>330</v>
      </c>
      <c r="ELH214" t="s">
        <v>330</v>
      </c>
      <c r="ELI214" t="s">
        <v>330</v>
      </c>
      <c r="ELJ214" t="s">
        <v>330</v>
      </c>
      <c r="ELK214" t="s">
        <v>330</v>
      </c>
      <c r="ELL214" t="s">
        <v>330</v>
      </c>
      <c r="ELM214" t="s">
        <v>330</v>
      </c>
      <c r="ELN214" t="s">
        <v>330</v>
      </c>
      <c r="ELO214" t="s">
        <v>330</v>
      </c>
      <c r="ELP214" t="s">
        <v>330</v>
      </c>
      <c r="ELQ214" t="s">
        <v>330</v>
      </c>
      <c r="ELR214" t="s">
        <v>330</v>
      </c>
      <c r="ELS214" t="s">
        <v>330</v>
      </c>
      <c r="ELT214" t="s">
        <v>330</v>
      </c>
      <c r="ELU214" t="s">
        <v>330</v>
      </c>
      <c r="ELV214" t="s">
        <v>330</v>
      </c>
      <c r="ELW214" t="s">
        <v>330</v>
      </c>
      <c r="ELX214" t="s">
        <v>330</v>
      </c>
      <c r="ELY214" t="s">
        <v>330</v>
      </c>
      <c r="ELZ214" t="s">
        <v>330</v>
      </c>
      <c r="EMA214" t="s">
        <v>330</v>
      </c>
      <c r="EMB214" t="s">
        <v>330</v>
      </c>
      <c r="EMC214" t="s">
        <v>330</v>
      </c>
      <c r="EMD214" t="s">
        <v>330</v>
      </c>
      <c r="EME214" t="s">
        <v>330</v>
      </c>
      <c r="EMF214" t="s">
        <v>330</v>
      </c>
      <c r="EMG214" t="s">
        <v>330</v>
      </c>
      <c r="EMH214" t="s">
        <v>330</v>
      </c>
      <c r="EMI214" t="s">
        <v>330</v>
      </c>
      <c r="EMJ214" t="s">
        <v>330</v>
      </c>
      <c r="EMK214" t="s">
        <v>330</v>
      </c>
      <c r="EML214" t="s">
        <v>330</v>
      </c>
      <c r="EMM214" t="s">
        <v>330</v>
      </c>
      <c r="EMN214" t="s">
        <v>330</v>
      </c>
      <c r="EMO214" t="s">
        <v>330</v>
      </c>
      <c r="EMP214" t="s">
        <v>330</v>
      </c>
      <c r="EMQ214" t="s">
        <v>330</v>
      </c>
      <c r="EMR214" t="s">
        <v>330</v>
      </c>
      <c r="EMS214" t="s">
        <v>330</v>
      </c>
      <c r="EMT214" t="s">
        <v>330</v>
      </c>
      <c r="EMU214" t="s">
        <v>330</v>
      </c>
      <c r="EMV214" t="s">
        <v>330</v>
      </c>
      <c r="EMW214" t="s">
        <v>330</v>
      </c>
      <c r="EMX214" t="s">
        <v>330</v>
      </c>
      <c r="EMY214" t="s">
        <v>330</v>
      </c>
      <c r="EMZ214" t="s">
        <v>330</v>
      </c>
      <c r="ENA214" t="s">
        <v>330</v>
      </c>
      <c r="ENB214" t="s">
        <v>330</v>
      </c>
      <c r="ENC214" t="s">
        <v>330</v>
      </c>
      <c r="END214" t="s">
        <v>330</v>
      </c>
      <c r="ENE214" t="s">
        <v>330</v>
      </c>
      <c r="ENF214" t="s">
        <v>330</v>
      </c>
      <c r="ENG214" t="s">
        <v>330</v>
      </c>
      <c r="ENH214" t="s">
        <v>330</v>
      </c>
      <c r="ENI214" t="s">
        <v>330</v>
      </c>
      <c r="ENJ214" t="s">
        <v>330</v>
      </c>
      <c r="ENK214" t="s">
        <v>330</v>
      </c>
      <c r="ENL214" t="s">
        <v>330</v>
      </c>
      <c r="ENM214" t="s">
        <v>330</v>
      </c>
      <c r="ENN214" t="s">
        <v>330</v>
      </c>
      <c r="ENO214" t="s">
        <v>330</v>
      </c>
      <c r="ENP214" t="s">
        <v>330</v>
      </c>
      <c r="ENQ214" t="s">
        <v>330</v>
      </c>
      <c r="ENR214" t="s">
        <v>330</v>
      </c>
      <c r="ENS214" t="s">
        <v>330</v>
      </c>
      <c r="ENT214" t="s">
        <v>330</v>
      </c>
      <c r="ENU214" t="s">
        <v>330</v>
      </c>
      <c r="ENV214" t="s">
        <v>330</v>
      </c>
      <c r="ENW214" t="s">
        <v>330</v>
      </c>
      <c r="ENX214" t="s">
        <v>330</v>
      </c>
      <c r="ENY214" t="s">
        <v>330</v>
      </c>
      <c r="ENZ214" t="s">
        <v>330</v>
      </c>
      <c r="EOA214" t="s">
        <v>330</v>
      </c>
      <c r="EOB214" t="s">
        <v>330</v>
      </c>
      <c r="EOC214" t="s">
        <v>330</v>
      </c>
      <c r="EOD214" t="s">
        <v>330</v>
      </c>
      <c r="EOE214" t="s">
        <v>330</v>
      </c>
      <c r="EOF214" t="s">
        <v>330</v>
      </c>
      <c r="EOG214" t="s">
        <v>330</v>
      </c>
      <c r="EOH214" t="s">
        <v>330</v>
      </c>
      <c r="EOI214" t="s">
        <v>330</v>
      </c>
      <c r="EOJ214" t="s">
        <v>330</v>
      </c>
      <c r="EOK214" t="s">
        <v>330</v>
      </c>
      <c r="EOL214" t="s">
        <v>330</v>
      </c>
      <c r="EOM214" t="s">
        <v>330</v>
      </c>
      <c r="EON214" t="s">
        <v>330</v>
      </c>
      <c r="EOO214" t="s">
        <v>330</v>
      </c>
      <c r="EOP214" t="s">
        <v>330</v>
      </c>
      <c r="EOQ214" t="s">
        <v>330</v>
      </c>
      <c r="EOR214" t="s">
        <v>330</v>
      </c>
      <c r="EOS214" t="s">
        <v>330</v>
      </c>
      <c r="EOT214" t="s">
        <v>330</v>
      </c>
      <c r="EOU214" t="s">
        <v>330</v>
      </c>
      <c r="EOV214" t="s">
        <v>330</v>
      </c>
      <c r="EOW214" t="s">
        <v>330</v>
      </c>
      <c r="EOX214" t="s">
        <v>330</v>
      </c>
      <c r="EOY214" t="s">
        <v>330</v>
      </c>
      <c r="EOZ214" t="s">
        <v>330</v>
      </c>
      <c r="EPA214" t="s">
        <v>330</v>
      </c>
      <c r="EPB214" t="s">
        <v>330</v>
      </c>
      <c r="EPC214" t="s">
        <v>330</v>
      </c>
      <c r="EPD214" t="s">
        <v>330</v>
      </c>
      <c r="EPE214" t="s">
        <v>330</v>
      </c>
      <c r="EPF214" t="s">
        <v>330</v>
      </c>
      <c r="EPG214" t="s">
        <v>330</v>
      </c>
      <c r="EPH214" t="s">
        <v>330</v>
      </c>
      <c r="EPI214" t="s">
        <v>330</v>
      </c>
      <c r="EPJ214" t="s">
        <v>330</v>
      </c>
      <c r="EPK214" t="s">
        <v>330</v>
      </c>
      <c r="EPL214" t="s">
        <v>330</v>
      </c>
      <c r="EPM214" t="s">
        <v>330</v>
      </c>
      <c r="EPN214" t="s">
        <v>330</v>
      </c>
      <c r="EPO214" t="s">
        <v>330</v>
      </c>
      <c r="EPP214" t="s">
        <v>330</v>
      </c>
      <c r="EPQ214" t="s">
        <v>330</v>
      </c>
      <c r="EPR214" t="s">
        <v>330</v>
      </c>
      <c r="EPS214" t="s">
        <v>330</v>
      </c>
      <c r="EPT214" t="s">
        <v>330</v>
      </c>
      <c r="EPU214" t="s">
        <v>330</v>
      </c>
      <c r="EPV214" t="s">
        <v>330</v>
      </c>
      <c r="EPW214" t="s">
        <v>330</v>
      </c>
      <c r="EPX214" t="s">
        <v>330</v>
      </c>
      <c r="EPY214" t="s">
        <v>330</v>
      </c>
      <c r="EPZ214" t="s">
        <v>330</v>
      </c>
      <c r="EQA214" t="s">
        <v>330</v>
      </c>
      <c r="EQB214" t="s">
        <v>330</v>
      </c>
      <c r="EQC214" t="s">
        <v>330</v>
      </c>
      <c r="EQD214" t="s">
        <v>330</v>
      </c>
      <c r="EQE214" t="s">
        <v>330</v>
      </c>
      <c r="EQF214" t="s">
        <v>330</v>
      </c>
      <c r="EQG214" t="s">
        <v>330</v>
      </c>
      <c r="EQH214" t="s">
        <v>330</v>
      </c>
      <c r="EQI214" t="s">
        <v>330</v>
      </c>
      <c r="EQJ214" t="s">
        <v>330</v>
      </c>
      <c r="EQK214" t="s">
        <v>330</v>
      </c>
      <c r="EQL214" t="s">
        <v>330</v>
      </c>
      <c r="EQM214" t="s">
        <v>330</v>
      </c>
      <c r="EQN214" t="s">
        <v>330</v>
      </c>
      <c r="EQO214" t="s">
        <v>330</v>
      </c>
      <c r="EQP214" t="s">
        <v>330</v>
      </c>
      <c r="EQQ214" t="s">
        <v>330</v>
      </c>
      <c r="EQR214" t="s">
        <v>330</v>
      </c>
      <c r="EQS214" t="s">
        <v>330</v>
      </c>
      <c r="EQT214" t="s">
        <v>330</v>
      </c>
      <c r="EQU214" t="s">
        <v>330</v>
      </c>
      <c r="EQV214" t="s">
        <v>330</v>
      </c>
      <c r="EQW214" t="s">
        <v>330</v>
      </c>
      <c r="EQX214" t="s">
        <v>330</v>
      </c>
      <c r="EQY214" t="s">
        <v>330</v>
      </c>
      <c r="EQZ214" t="s">
        <v>330</v>
      </c>
      <c r="ERA214" t="s">
        <v>330</v>
      </c>
      <c r="ERB214" t="s">
        <v>330</v>
      </c>
      <c r="ERC214" t="s">
        <v>330</v>
      </c>
      <c r="ERD214" t="s">
        <v>330</v>
      </c>
      <c r="ERE214" t="s">
        <v>330</v>
      </c>
      <c r="ERF214" t="s">
        <v>330</v>
      </c>
      <c r="ERG214" t="s">
        <v>330</v>
      </c>
      <c r="ERH214" t="s">
        <v>330</v>
      </c>
      <c r="ERI214" t="s">
        <v>330</v>
      </c>
      <c r="ERJ214" t="s">
        <v>330</v>
      </c>
      <c r="ERK214" t="s">
        <v>330</v>
      </c>
      <c r="ERL214" t="s">
        <v>330</v>
      </c>
      <c r="ERM214" t="s">
        <v>330</v>
      </c>
      <c r="ERN214" t="s">
        <v>330</v>
      </c>
      <c r="ERO214" t="s">
        <v>330</v>
      </c>
      <c r="ERP214" t="s">
        <v>330</v>
      </c>
      <c r="ERQ214" t="s">
        <v>330</v>
      </c>
      <c r="ERR214" t="s">
        <v>330</v>
      </c>
      <c r="ERS214" t="s">
        <v>330</v>
      </c>
      <c r="ERT214" t="s">
        <v>330</v>
      </c>
      <c r="ERU214" t="s">
        <v>330</v>
      </c>
      <c r="ERV214" t="s">
        <v>330</v>
      </c>
      <c r="ERW214" t="s">
        <v>330</v>
      </c>
      <c r="ERX214" t="s">
        <v>330</v>
      </c>
      <c r="ERY214" t="s">
        <v>330</v>
      </c>
      <c r="ERZ214" t="s">
        <v>330</v>
      </c>
      <c r="ESA214" t="s">
        <v>330</v>
      </c>
      <c r="ESB214" t="s">
        <v>330</v>
      </c>
      <c r="ESC214" t="s">
        <v>330</v>
      </c>
      <c r="ESD214" t="s">
        <v>330</v>
      </c>
      <c r="ESE214" t="s">
        <v>330</v>
      </c>
      <c r="ESF214" t="s">
        <v>330</v>
      </c>
      <c r="ESG214" t="s">
        <v>330</v>
      </c>
      <c r="ESH214" t="s">
        <v>330</v>
      </c>
      <c r="ESI214" t="s">
        <v>330</v>
      </c>
      <c r="ESJ214" t="s">
        <v>330</v>
      </c>
      <c r="ESK214" t="s">
        <v>330</v>
      </c>
      <c r="ESL214" t="s">
        <v>330</v>
      </c>
      <c r="ESM214" t="s">
        <v>330</v>
      </c>
      <c r="ESN214" t="s">
        <v>330</v>
      </c>
      <c r="ESO214" t="s">
        <v>330</v>
      </c>
      <c r="ESP214" t="s">
        <v>330</v>
      </c>
      <c r="ESQ214" t="s">
        <v>330</v>
      </c>
      <c r="ESR214" t="s">
        <v>330</v>
      </c>
      <c r="ESS214" t="s">
        <v>330</v>
      </c>
      <c r="EST214" t="s">
        <v>330</v>
      </c>
      <c r="ESU214" t="s">
        <v>330</v>
      </c>
      <c r="ESV214" t="s">
        <v>330</v>
      </c>
      <c r="ESW214" t="s">
        <v>330</v>
      </c>
      <c r="ESX214" t="s">
        <v>330</v>
      </c>
      <c r="ESY214" t="s">
        <v>330</v>
      </c>
      <c r="ESZ214" t="s">
        <v>330</v>
      </c>
      <c r="ETA214" t="s">
        <v>330</v>
      </c>
      <c r="ETB214" t="s">
        <v>330</v>
      </c>
      <c r="ETC214" t="s">
        <v>330</v>
      </c>
      <c r="ETD214" t="s">
        <v>330</v>
      </c>
      <c r="ETE214" t="s">
        <v>330</v>
      </c>
      <c r="ETF214" t="s">
        <v>330</v>
      </c>
      <c r="ETG214" t="s">
        <v>330</v>
      </c>
      <c r="ETH214" t="s">
        <v>330</v>
      </c>
      <c r="ETI214" t="s">
        <v>330</v>
      </c>
      <c r="ETJ214" t="s">
        <v>330</v>
      </c>
      <c r="ETK214" t="s">
        <v>330</v>
      </c>
      <c r="ETL214" t="s">
        <v>330</v>
      </c>
      <c r="ETM214" t="s">
        <v>330</v>
      </c>
      <c r="ETN214" t="s">
        <v>330</v>
      </c>
      <c r="ETO214" t="s">
        <v>330</v>
      </c>
      <c r="ETP214" t="s">
        <v>330</v>
      </c>
      <c r="ETQ214" t="s">
        <v>330</v>
      </c>
      <c r="ETR214" t="s">
        <v>330</v>
      </c>
      <c r="ETS214" t="s">
        <v>330</v>
      </c>
      <c r="ETT214" t="s">
        <v>330</v>
      </c>
      <c r="ETU214" t="s">
        <v>330</v>
      </c>
      <c r="ETV214" t="s">
        <v>330</v>
      </c>
      <c r="ETW214" t="s">
        <v>330</v>
      </c>
      <c r="ETX214" t="s">
        <v>330</v>
      </c>
      <c r="ETY214" t="s">
        <v>330</v>
      </c>
      <c r="ETZ214" t="s">
        <v>330</v>
      </c>
      <c r="EUA214" t="s">
        <v>330</v>
      </c>
      <c r="EUB214" t="s">
        <v>330</v>
      </c>
      <c r="EUC214" t="s">
        <v>330</v>
      </c>
      <c r="EUD214" t="s">
        <v>330</v>
      </c>
      <c r="EUE214" t="s">
        <v>330</v>
      </c>
      <c r="EUF214" t="s">
        <v>330</v>
      </c>
      <c r="EUG214" t="s">
        <v>330</v>
      </c>
      <c r="EUH214" t="s">
        <v>330</v>
      </c>
      <c r="EUI214" t="s">
        <v>330</v>
      </c>
      <c r="EUJ214" t="s">
        <v>330</v>
      </c>
      <c r="EUK214" t="s">
        <v>330</v>
      </c>
      <c r="EUL214" t="s">
        <v>330</v>
      </c>
      <c r="EUM214" t="s">
        <v>330</v>
      </c>
      <c r="EUN214" t="s">
        <v>330</v>
      </c>
      <c r="EUO214" t="s">
        <v>330</v>
      </c>
      <c r="EUP214" t="s">
        <v>330</v>
      </c>
      <c r="EUQ214" t="s">
        <v>330</v>
      </c>
      <c r="EUR214" t="s">
        <v>330</v>
      </c>
      <c r="EUS214" t="s">
        <v>330</v>
      </c>
      <c r="EUT214" t="s">
        <v>330</v>
      </c>
      <c r="EUU214" t="s">
        <v>330</v>
      </c>
      <c r="EUV214" t="s">
        <v>330</v>
      </c>
      <c r="EUW214" t="s">
        <v>330</v>
      </c>
      <c r="EUX214" t="s">
        <v>330</v>
      </c>
      <c r="EUY214" t="s">
        <v>330</v>
      </c>
      <c r="EUZ214" t="s">
        <v>330</v>
      </c>
      <c r="EVA214" t="s">
        <v>330</v>
      </c>
      <c r="EVB214" t="s">
        <v>330</v>
      </c>
      <c r="EVC214" t="s">
        <v>330</v>
      </c>
      <c r="EVD214" t="s">
        <v>330</v>
      </c>
      <c r="EVE214" t="s">
        <v>330</v>
      </c>
      <c r="EVF214" t="s">
        <v>330</v>
      </c>
      <c r="EVG214" t="s">
        <v>330</v>
      </c>
      <c r="EVH214" t="s">
        <v>330</v>
      </c>
      <c r="EVI214" t="s">
        <v>330</v>
      </c>
      <c r="EVJ214" t="s">
        <v>330</v>
      </c>
      <c r="EVK214" t="s">
        <v>330</v>
      </c>
      <c r="EVL214" t="s">
        <v>330</v>
      </c>
      <c r="EVM214" t="s">
        <v>330</v>
      </c>
      <c r="EVN214" t="s">
        <v>330</v>
      </c>
      <c r="EVO214" t="s">
        <v>330</v>
      </c>
      <c r="EVP214" t="s">
        <v>330</v>
      </c>
      <c r="EVQ214" t="s">
        <v>330</v>
      </c>
      <c r="EVR214" t="s">
        <v>330</v>
      </c>
      <c r="EVS214" t="s">
        <v>330</v>
      </c>
      <c r="EVT214" t="s">
        <v>330</v>
      </c>
      <c r="EVU214" t="s">
        <v>330</v>
      </c>
      <c r="EVV214" t="s">
        <v>330</v>
      </c>
      <c r="EVW214" t="s">
        <v>330</v>
      </c>
      <c r="EVX214" t="s">
        <v>330</v>
      </c>
      <c r="EVY214" t="s">
        <v>330</v>
      </c>
      <c r="EVZ214" t="s">
        <v>330</v>
      </c>
      <c r="EWA214" t="s">
        <v>330</v>
      </c>
      <c r="EWB214" t="s">
        <v>330</v>
      </c>
      <c r="EWC214" t="s">
        <v>330</v>
      </c>
      <c r="EWD214" t="s">
        <v>330</v>
      </c>
      <c r="EWE214" t="s">
        <v>330</v>
      </c>
      <c r="EWF214" t="s">
        <v>330</v>
      </c>
      <c r="EWG214" t="s">
        <v>330</v>
      </c>
      <c r="EWH214" t="s">
        <v>330</v>
      </c>
      <c r="EWI214" t="s">
        <v>330</v>
      </c>
      <c r="EWJ214" t="s">
        <v>330</v>
      </c>
      <c r="EWK214" t="s">
        <v>330</v>
      </c>
      <c r="EWL214" t="s">
        <v>330</v>
      </c>
      <c r="EWM214" t="s">
        <v>330</v>
      </c>
      <c r="EWN214" t="s">
        <v>330</v>
      </c>
      <c r="EWO214" t="s">
        <v>330</v>
      </c>
      <c r="EWP214" t="s">
        <v>330</v>
      </c>
      <c r="EWQ214" t="s">
        <v>330</v>
      </c>
      <c r="EWR214" t="s">
        <v>330</v>
      </c>
      <c r="EWS214" t="s">
        <v>330</v>
      </c>
      <c r="EWT214" t="s">
        <v>330</v>
      </c>
      <c r="EWU214" t="s">
        <v>330</v>
      </c>
      <c r="EWV214" t="s">
        <v>330</v>
      </c>
      <c r="EWW214" t="s">
        <v>330</v>
      </c>
      <c r="EWX214" t="s">
        <v>330</v>
      </c>
      <c r="EWY214" t="s">
        <v>330</v>
      </c>
      <c r="EWZ214" t="s">
        <v>330</v>
      </c>
      <c r="EXA214" t="s">
        <v>330</v>
      </c>
      <c r="EXB214" t="s">
        <v>330</v>
      </c>
      <c r="EXC214" t="s">
        <v>330</v>
      </c>
      <c r="EXD214" t="s">
        <v>330</v>
      </c>
      <c r="EXE214" t="s">
        <v>330</v>
      </c>
      <c r="EXF214" t="s">
        <v>330</v>
      </c>
      <c r="EXG214" t="s">
        <v>330</v>
      </c>
      <c r="EXH214" t="s">
        <v>330</v>
      </c>
      <c r="EXI214" t="s">
        <v>330</v>
      </c>
      <c r="EXJ214" t="s">
        <v>330</v>
      </c>
      <c r="EXK214" t="s">
        <v>330</v>
      </c>
      <c r="EXL214" t="s">
        <v>330</v>
      </c>
      <c r="EXM214" t="s">
        <v>330</v>
      </c>
      <c r="EXN214" t="s">
        <v>330</v>
      </c>
      <c r="EXO214" t="s">
        <v>330</v>
      </c>
      <c r="EXP214" t="s">
        <v>330</v>
      </c>
      <c r="EXQ214" t="s">
        <v>330</v>
      </c>
      <c r="EXR214" t="s">
        <v>330</v>
      </c>
      <c r="EXS214" t="s">
        <v>330</v>
      </c>
      <c r="EXT214" t="s">
        <v>330</v>
      </c>
      <c r="EXU214" t="s">
        <v>330</v>
      </c>
      <c r="EXV214" t="s">
        <v>330</v>
      </c>
      <c r="EXW214" t="s">
        <v>330</v>
      </c>
      <c r="EXX214" t="s">
        <v>330</v>
      </c>
      <c r="EXY214" t="s">
        <v>330</v>
      </c>
      <c r="EXZ214" t="s">
        <v>330</v>
      </c>
      <c r="EYA214" t="s">
        <v>330</v>
      </c>
      <c r="EYB214" t="s">
        <v>330</v>
      </c>
      <c r="EYC214" t="s">
        <v>330</v>
      </c>
      <c r="EYD214" t="s">
        <v>330</v>
      </c>
      <c r="EYE214" t="s">
        <v>330</v>
      </c>
      <c r="EYF214" t="s">
        <v>330</v>
      </c>
      <c r="EYG214" t="s">
        <v>330</v>
      </c>
      <c r="EYH214" t="s">
        <v>330</v>
      </c>
      <c r="EYI214" t="s">
        <v>330</v>
      </c>
      <c r="EYJ214" t="s">
        <v>330</v>
      </c>
      <c r="EYK214" t="s">
        <v>330</v>
      </c>
      <c r="EYL214" t="s">
        <v>330</v>
      </c>
      <c r="EYM214" t="s">
        <v>330</v>
      </c>
      <c r="EYN214" t="s">
        <v>330</v>
      </c>
      <c r="EYO214" t="s">
        <v>330</v>
      </c>
      <c r="EYP214" t="s">
        <v>330</v>
      </c>
      <c r="EYQ214" t="s">
        <v>330</v>
      </c>
      <c r="EYR214" t="s">
        <v>330</v>
      </c>
      <c r="EYS214" t="s">
        <v>330</v>
      </c>
      <c r="EYT214" t="s">
        <v>330</v>
      </c>
      <c r="EYU214" t="s">
        <v>330</v>
      </c>
      <c r="EYV214" t="s">
        <v>330</v>
      </c>
      <c r="EYW214" t="s">
        <v>330</v>
      </c>
      <c r="EYX214" t="s">
        <v>330</v>
      </c>
      <c r="EYY214" t="s">
        <v>330</v>
      </c>
      <c r="EYZ214" t="s">
        <v>330</v>
      </c>
      <c r="EZA214" t="s">
        <v>330</v>
      </c>
      <c r="EZB214" t="s">
        <v>330</v>
      </c>
      <c r="EZC214" t="s">
        <v>330</v>
      </c>
      <c r="EZD214" t="s">
        <v>330</v>
      </c>
      <c r="EZE214" t="s">
        <v>330</v>
      </c>
      <c r="EZF214" t="s">
        <v>330</v>
      </c>
      <c r="EZG214" t="s">
        <v>330</v>
      </c>
      <c r="EZH214" t="s">
        <v>330</v>
      </c>
      <c r="EZI214" t="s">
        <v>330</v>
      </c>
      <c r="EZJ214" t="s">
        <v>330</v>
      </c>
      <c r="EZK214" t="s">
        <v>330</v>
      </c>
      <c r="EZL214" t="s">
        <v>330</v>
      </c>
      <c r="EZM214" t="s">
        <v>330</v>
      </c>
      <c r="EZN214" t="s">
        <v>330</v>
      </c>
      <c r="EZO214" t="s">
        <v>330</v>
      </c>
      <c r="EZP214" t="s">
        <v>330</v>
      </c>
      <c r="EZQ214" t="s">
        <v>330</v>
      </c>
      <c r="EZR214" t="s">
        <v>330</v>
      </c>
      <c r="EZS214" t="s">
        <v>330</v>
      </c>
      <c r="EZT214" t="s">
        <v>330</v>
      </c>
      <c r="EZU214" t="s">
        <v>330</v>
      </c>
      <c r="EZV214" t="s">
        <v>330</v>
      </c>
      <c r="EZW214" t="s">
        <v>330</v>
      </c>
      <c r="EZX214" t="s">
        <v>330</v>
      </c>
      <c r="EZY214" t="s">
        <v>330</v>
      </c>
      <c r="EZZ214" t="s">
        <v>330</v>
      </c>
      <c r="FAA214" t="s">
        <v>330</v>
      </c>
      <c r="FAB214" t="s">
        <v>330</v>
      </c>
      <c r="FAC214" t="s">
        <v>330</v>
      </c>
      <c r="FAD214" t="s">
        <v>330</v>
      </c>
      <c r="FAE214" t="s">
        <v>330</v>
      </c>
      <c r="FAF214" t="s">
        <v>330</v>
      </c>
      <c r="FAG214" t="s">
        <v>330</v>
      </c>
      <c r="FAH214" t="s">
        <v>330</v>
      </c>
      <c r="FAI214" t="s">
        <v>330</v>
      </c>
      <c r="FAJ214" t="s">
        <v>330</v>
      </c>
      <c r="FAK214" t="s">
        <v>330</v>
      </c>
      <c r="FAL214" t="s">
        <v>330</v>
      </c>
      <c r="FAM214" t="s">
        <v>330</v>
      </c>
      <c r="FAN214" t="s">
        <v>330</v>
      </c>
      <c r="FAO214" t="s">
        <v>330</v>
      </c>
      <c r="FAP214" t="s">
        <v>330</v>
      </c>
      <c r="FAQ214" t="s">
        <v>330</v>
      </c>
      <c r="FAR214" t="s">
        <v>330</v>
      </c>
      <c r="FAS214" t="s">
        <v>330</v>
      </c>
      <c r="FAT214" t="s">
        <v>330</v>
      </c>
      <c r="FAU214" t="s">
        <v>330</v>
      </c>
      <c r="FAV214" t="s">
        <v>330</v>
      </c>
      <c r="FAW214" t="s">
        <v>330</v>
      </c>
      <c r="FAX214" t="s">
        <v>330</v>
      </c>
      <c r="FAY214" t="s">
        <v>330</v>
      </c>
      <c r="FAZ214" t="s">
        <v>330</v>
      </c>
      <c r="FBA214" t="s">
        <v>330</v>
      </c>
      <c r="FBB214" t="s">
        <v>330</v>
      </c>
      <c r="FBC214" t="s">
        <v>330</v>
      </c>
      <c r="FBD214" t="s">
        <v>330</v>
      </c>
      <c r="FBE214" t="s">
        <v>330</v>
      </c>
      <c r="FBF214" t="s">
        <v>330</v>
      </c>
      <c r="FBG214" t="s">
        <v>330</v>
      </c>
      <c r="FBH214" t="s">
        <v>330</v>
      </c>
      <c r="FBI214" t="s">
        <v>330</v>
      </c>
      <c r="FBJ214" t="s">
        <v>330</v>
      </c>
      <c r="FBK214" t="s">
        <v>330</v>
      </c>
      <c r="FBL214" t="s">
        <v>330</v>
      </c>
      <c r="FBM214" t="s">
        <v>330</v>
      </c>
      <c r="FBN214" t="s">
        <v>330</v>
      </c>
      <c r="FBO214" t="s">
        <v>330</v>
      </c>
      <c r="FBP214" t="s">
        <v>330</v>
      </c>
      <c r="FBQ214" t="s">
        <v>330</v>
      </c>
      <c r="FBR214" t="s">
        <v>330</v>
      </c>
      <c r="FBS214" t="s">
        <v>330</v>
      </c>
      <c r="FBT214" t="s">
        <v>330</v>
      </c>
      <c r="FBU214" t="s">
        <v>330</v>
      </c>
      <c r="FBV214" t="s">
        <v>330</v>
      </c>
      <c r="FBW214" t="s">
        <v>330</v>
      </c>
      <c r="FBX214" t="s">
        <v>330</v>
      </c>
      <c r="FBY214" t="s">
        <v>330</v>
      </c>
      <c r="FBZ214" t="s">
        <v>330</v>
      </c>
      <c r="FCA214" t="s">
        <v>330</v>
      </c>
      <c r="FCB214" t="s">
        <v>330</v>
      </c>
      <c r="FCC214" t="s">
        <v>330</v>
      </c>
      <c r="FCD214" t="s">
        <v>330</v>
      </c>
      <c r="FCE214" t="s">
        <v>330</v>
      </c>
      <c r="FCF214" t="s">
        <v>330</v>
      </c>
      <c r="FCG214" t="s">
        <v>330</v>
      </c>
      <c r="FCH214" t="s">
        <v>330</v>
      </c>
      <c r="FCI214" t="s">
        <v>330</v>
      </c>
      <c r="FCJ214" t="s">
        <v>330</v>
      </c>
      <c r="FCK214" t="s">
        <v>330</v>
      </c>
      <c r="FCL214" t="s">
        <v>330</v>
      </c>
      <c r="FCM214" t="s">
        <v>330</v>
      </c>
      <c r="FCN214" t="s">
        <v>330</v>
      </c>
      <c r="FCO214" t="s">
        <v>330</v>
      </c>
      <c r="FCP214" t="s">
        <v>330</v>
      </c>
      <c r="FCQ214" t="s">
        <v>330</v>
      </c>
      <c r="FCR214" t="s">
        <v>330</v>
      </c>
      <c r="FCS214" t="s">
        <v>330</v>
      </c>
      <c r="FCT214" t="s">
        <v>330</v>
      </c>
      <c r="FCU214" t="s">
        <v>330</v>
      </c>
      <c r="FCV214" t="s">
        <v>330</v>
      </c>
      <c r="FCW214" t="s">
        <v>330</v>
      </c>
      <c r="FCX214" t="s">
        <v>330</v>
      </c>
      <c r="FCY214" t="s">
        <v>330</v>
      </c>
      <c r="FCZ214" t="s">
        <v>330</v>
      </c>
      <c r="FDA214" t="s">
        <v>330</v>
      </c>
      <c r="FDB214" t="s">
        <v>330</v>
      </c>
      <c r="FDC214" t="s">
        <v>330</v>
      </c>
      <c r="FDD214" t="s">
        <v>330</v>
      </c>
      <c r="FDE214" t="s">
        <v>330</v>
      </c>
      <c r="FDF214" t="s">
        <v>330</v>
      </c>
      <c r="FDG214" t="s">
        <v>330</v>
      </c>
      <c r="FDH214" t="s">
        <v>330</v>
      </c>
      <c r="FDI214" t="s">
        <v>330</v>
      </c>
      <c r="FDJ214" t="s">
        <v>330</v>
      </c>
      <c r="FDK214" t="s">
        <v>330</v>
      </c>
      <c r="FDL214" t="s">
        <v>330</v>
      </c>
      <c r="FDM214" t="s">
        <v>330</v>
      </c>
      <c r="FDN214" t="s">
        <v>330</v>
      </c>
      <c r="FDO214" t="s">
        <v>330</v>
      </c>
      <c r="FDP214" t="s">
        <v>330</v>
      </c>
      <c r="FDQ214" t="s">
        <v>330</v>
      </c>
      <c r="FDR214" t="s">
        <v>330</v>
      </c>
      <c r="FDS214" t="s">
        <v>330</v>
      </c>
      <c r="FDT214" t="s">
        <v>330</v>
      </c>
      <c r="FDU214" t="s">
        <v>330</v>
      </c>
      <c r="FDV214" t="s">
        <v>330</v>
      </c>
      <c r="FDW214" t="s">
        <v>330</v>
      </c>
      <c r="FDX214" t="s">
        <v>330</v>
      </c>
      <c r="FDY214" t="s">
        <v>330</v>
      </c>
      <c r="FDZ214" t="s">
        <v>330</v>
      </c>
      <c r="FEA214" t="s">
        <v>330</v>
      </c>
      <c r="FEB214" t="s">
        <v>330</v>
      </c>
      <c r="FEC214" t="s">
        <v>330</v>
      </c>
      <c r="FED214" t="s">
        <v>330</v>
      </c>
      <c r="FEE214" t="s">
        <v>330</v>
      </c>
      <c r="FEF214" t="s">
        <v>330</v>
      </c>
      <c r="FEG214" t="s">
        <v>330</v>
      </c>
      <c r="FEH214" t="s">
        <v>330</v>
      </c>
      <c r="FEI214" t="s">
        <v>330</v>
      </c>
      <c r="FEJ214" t="s">
        <v>330</v>
      </c>
      <c r="FEK214" t="s">
        <v>330</v>
      </c>
      <c r="FEL214" t="s">
        <v>330</v>
      </c>
      <c r="FEM214" t="s">
        <v>330</v>
      </c>
      <c r="FEN214" t="s">
        <v>330</v>
      </c>
      <c r="FEO214" t="s">
        <v>330</v>
      </c>
      <c r="FEP214" t="s">
        <v>330</v>
      </c>
      <c r="FEQ214" t="s">
        <v>330</v>
      </c>
      <c r="FER214" t="s">
        <v>330</v>
      </c>
      <c r="FES214" t="s">
        <v>330</v>
      </c>
      <c r="FET214" t="s">
        <v>330</v>
      </c>
      <c r="FEU214" t="s">
        <v>330</v>
      </c>
      <c r="FEV214" t="s">
        <v>330</v>
      </c>
      <c r="FEW214" t="s">
        <v>330</v>
      </c>
      <c r="FEX214" t="s">
        <v>330</v>
      </c>
      <c r="FEY214" t="s">
        <v>330</v>
      </c>
      <c r="FEZ214" t="s">
        <v>330</v>
      </c>
      <c r="FFA214" t="s">
        <v>330</v>
      </c>
      <c r="FFB214" t="s">
        <v>330</v>
      </c>
      <c r="FFC214" t="s">
        <v>330</v>
      </c>
      <c r="FFD214" t="s">
        <v>330</v>
      </c>
      <c r="FFE214" t="s">
        <v>330</v>
      </c>
      <c r="FFF214" t="s">
        <v>330</v>
      </c>
      <c r="FFG214" t="s">
        <v>330</v>
      </c>
      <c r="FFH214" t="s">
        <v>330</v>
      </c>
      <c r="FFI214" t="s">
        <v>330</v>
      </c>
      <c r="FFJ214" t="s">
        <v>330</v>
      </c>
      <c r="FFK214" t="s">
        <v>330</v>
      </c>
      <c r="FFL214" t="s">
        <v>330</v>
      </c>
      <c r="FFM214" t="s">
        <v>330</v>
      </c>
      <c r="FFN214" t="s">
        <v>330</v>
      </c>
      <c r="FFO214" t="s">
        <v>330</v>
      </c>
      <c r="FFP214" t="s">
        <v>330</v>
      </c>
      <c r="FFQ214" t="s">
        <v>330</v>
      </c>
      <c r="FFR214" t="s">
        <v>330</v>
      </c>
      <c r="FFS214" t="s">
        <v>330</v>
      </c>
      <c r="FFT214" t="s">
        <v>330</v>
      </c>
      <c r="FFU214" t="s">
        <v>330</v>
      </c>
      <c r="FFV214" t="s">
        <v>330</v>
      </c>
      <c r="FFW214" t="s">
        <v>330</v>
      </c>
      <c r="FFX214" t="s">
        <v>330</v>
      </c>
      <c r="FFY214" t="s">
        <v>330</v>
      </c>
      <c r="FFZ214" t="s">
        <v>330</v>
      </c>
      <c r="FGA214" t="s">
        <v>330</v>
      </c>
      <c r="FGB214" t="s">
        <v>330</v>
      </c>
      <c r="FGC214" t="s">
        <v>330</v>
      </c>
      <c r="FGD214" t="s">
        <v>330</v>
      </c>
      <c r="FGE214" t="s">
        <v>330</v>
      </c>
      <c r="FGF214" t="s">
        <v>330</v>
      </c>
      <c r="FGG214" t="s">
        <v>330</v>
      </c>
      <c r="FGH214" t="s">
        <v>330</v>
      </c>
      <c r="FGI214" t="s">
        <v>330</v>
      </c>
      <c r="FGJ214" t="s">
        <v>330</v>
      </c>
      <c r="FGK214" t="s">
        <v>330</v>
      </c>
      <c r="FGL214" t="s">
        <v>330</v>
      </c>
      <c r="FGM214" t="s">
        <v>330</v>
      </c>
      <c r="FGN214" t="s">
        <v>330</v>
      </c>
      <c r="FGO214" t="s">
        <v>330</v>
      </c>
      <c r="FGP214" t="s">
        <v>330</v>
      </c>
      <c r="FGQ214" t="s">
        <v>330</v>
      </c>
      <c r="FGR214" t="s">
        <v>330</v>
      </c>
      <c r="FGS214" t="s">
        <v>330</v>
      </c>
      <c r="FGT214" t="s">
        <v>330</v>
      </c>
      <c r="FGU214" t="s">
        <v>330</v>
      </c>
      <c r="FGV214" t="s">
        <v>330</v>
      </c>
      <c r="FGW214" t="s">
        <v>330</v>
      </c>
      <c r="FGX214" t="s">
        <v>330</v>
      </c>
      <c r="FGY214" t="s">
        <v>330</v>
      </c>
      <c r="FGZ214" t="s">
        <v>330</v>
      </c>
      <c r="FHA214" t="s">
        <v>330</v>
      </c>
      <c r="FHB214" t="s">
        <v>330</v>
      </c>
      <c r="FHC214" t="s">
        <v>330</v>
      </c>
      <c r="FHD214" t="s">
        <v>330</v>
      </c>
      <c r="FHE214" t="s">
        <v>330</v>
      </c>
      <c r="FHF214" t="s">
        <v>330</v>
      </c>
      <c r="FHG214" t="s">
        <v>330</v>
      </c>
      <c r="FHH214" t="s">
        <v>330</v>
      </c>
      <c r="FHI214" t="s">
        <v>330</v>
      </c>
      <c r="FHJ214" t="s">
        <v>330</v>
      </c>
      <c r="FHK214" t="s">
        <v>330</v>
      </c>
      <c r="FHL214" t="s">
        <v>330</v>
      </c>
      <c r="FHM214" t="s">
        <v>330</v>
      </c>
      <c r="FHN214" t="s">
        <v>330</v>
      </c>
      <c r="FHO214" t="s">
        <v>330</v>
      </c>
      <c r="FHP214" t="s">
        <v>330</v>
      </c>
      <c r="FHQ214" t="s">
        <v>330</v>
      </c>
      <c r="FHR214" t="s">
        <v>330</v>
      </c>
      <c r="FHS214" t="s">
        <v>330</v>
      </c>
      <c r="FHT214" t="s">
        <v>330</v>
      </c>
      <c r="FHU214" t="s">
        <v>330</v>
      </c>
      <c r="FHV214" t="s">
        <v>330</v>
      </c>
      <c r="FHW214" t="s">
        <v>330</v>
      </c>
      <c r="FHX214" t="s">
        <v>330</v>
      </c>
      <c r="FHY214" t="s">
        <v>330</v>
      </c>
      <c r="FHZ214" t="s">
        <v>330</v>
      </c>
      <c r="FIA214" t="s">
        <v>330</v>
      </c>
      <c r="FIB214" t="s">
        <v>330</v>
      </c>
      <c r="FIC214" t="s">
        <v>330</v>
      </c>
      <c r="FID214" t="s">
        <v>330</v>
      </c>
      <c r="FIE214" t="s">
        <v>330</v>
      </c>
      <c r="FIF214" t="s">
        <v>330</v>
      </c>
      <c r="FIG214" t="s">
        <v>330</v>
      </c>
      <c r="FIH214" t="s">
        <v>330</v>
      </c>
      <c r="FII214" t="s">
        <v>330</v>
      </c>
      <c r="FIJ214" t="s">
        <v>330</v>
      </c>
      <c r="FIK214" t="s">
        <v>330</v>
      </c>
      <c r="FIL214" t="s">
        <v>330</v>
      </c>
      <c r="FIM214" t="s">
        <v>330</v>
      </c>
      <c r="FIN214" t="s">
        <v>330</v>
      </c>
      <c r="FIO214" t="s">
        <v>330</v>
      </c>
      <c r="FIP214" t="s">
        <v>330</v>
      </c>
      <c r="FIQ214" t="s">
        <v>330</v>
      </c>
      <c r="FIR214" t="s">
        <v>330</v>
      </c>
      <c r="FIS214" t="s">
        <v>330</v>
      </c>
      <c r="FIT214" t="s">
        <v>330</v>
      </c>
      <c r="FIU214" t="s">
        <v>330</v>
      </c>
      <c r="FIV214" t="s">
        <v>330</v>
      </c>
      <c r="FIW214" t="s">
        <v>330</v>
      </c>
      <c r="FIX214" t="s">
        <v>330</v>
      </c>
      <c r="FIY214" t="s">
        <v>330</v>
      </c>
      <c r="FIZ214" t="s">
        <v>330</v>
      </c>
      <c r="FJA214" t="s">
        <v>330</v>
      </c>
      <c r="FJB214" t="s">
        <v>330</v>
      </c>
      <c r="FJC214" t="s">
        <v>330</v>
      </c>
      <c r="FJD214" t="s">
        <v>330</v>
      </c>
      <c r="FJE214" t="s">
        <v>330</v>
      </c>
      <c r="FJF214" t="s">
        <v>330</v>
      </c>
      <c r="FJG214" t="s">
        <v>330</v>
      </c>
      <c r="FJH214" t="s">
        <v>330</v>
      </c>
      <c r="FJI214" t="s">
        <v>330</v>
      </c>
      <c r="FJJ214" t="s">
        <v>330</v>
      </c>
      <c r="FJK214" t="s">
        <v>330</v>
      </c>
      <c r="FJL214" t="s">
        <v>330</v>
      </c>
      <c r="FJM214" t="s">
        <v>330</v>
      </c>
      <c r="FJN214" t="s">
        <v>330</v>
      </c>
      <c r="FJO214" t="s">
        <v>330</v>
      </c>
      <c r="FJP214" t="s">
        <v>330</v>
      </c>
      <c r="FJQ214" t="s">
        <v>330</v>
      </c>
      <c r="FJR214" t="s">
        <v>330</v>
      </c>
      <c r="FJS214" t="s">
        <v>330</v>
      </c>
      <c r="FJT214" t="s">
        <v>330</v>
      </c>
      <c r="FJU214" t="s">
        <v>330</v>
      </c>
      <c r="FJV214" t="s">
        <v>330</v>
      </c>
      <c r="FJW214" t="s">
        <v>330</v>
      </c>
      <c r="FJX214" t="s">
        <v>330</v>
      </c>
      <c r="FJY214" t="s">
        <v>330</v>
      </c>
      <c r="FJZ214" t="s">
        <v>330</v>
      </c>
      <c r="FKA214" t="s">
        <v>330</v>
      </c>
      <c r="FKB214" t="s">
        <v>330</v>
      </c>
      <c r="FKC214" t="s">
        <v>330</v>
      </c>
      <c r="FKD214" t="s">
        <v>330</v>
      </c>
      <c r="FKE214" t="s">
        <v>330</v>
      </c>
      <c r="FKF214" t="s">
        <v>330</v>
      </c>
      <c r="FKG214" t="s">
        <v>330</v>
      </c>
      <c r="FKH214" t="s">
        <v>330</v>
      </c>
      <c r="FKI214" t="s">
        <v>330</v>
      </c>
      <c r="FKJ214" t="s">
        <v>330</v>
      </c>
      <c r="FKK214" t="s">
        <v>330</v>
      </c>
      <c r="FKL214" t="s">
        <v>330</v>
      </c>
      <c r="FKM214" t="s">
        <v>330</v>
      </c>
      <c r="FKN214" t="s">
        <v>330</v>
      </c>
      <c r="FKO214" t="s">
        <v>330</v>
      </c>
      <c r="FKP214" t="s">
        <v>330</v>
      </c>
      <c r="FKQ214" t="s">
        <v>330</v>
      </c>
      <c r="FKR214" t="s">
        <v>330</v>
      </c>
      <c r="FKS214" t="s">
        <v>330</v>
      </c>
      <c r="FKT214" t="s">
        <v>330</v>
      </c>
      <c r="FKU214" t="s">
        <v>330</v>
      </c>
      <c r="FKV214" t="s">
        <v>330</v>
      </c>
      <c r="FKW214" t="s">
        <v>330</v>
      </c>
      <c r="FKX214" t="s">
        <v>330</v>
      </c>
      <c r="FKY214" t="s">
        <v>330</v>
      </c>
      <c r="FKZ214" t="s">
        <v>330</v>
      </c>
      <c r="FLA214" t="s">
        <v>330</v>
      </c>
      <c r="FLB214" t="s">
        <v>330</v>
      </c>
      <c r="FLC214" t="s">
        <v>330</v>
      </c>
      <c r="FLD214" t="s">
        <v>330</v>
      </c>
      <c r="FLE214" t="s">
        <v>330</v>
      </c>
      <c r="FLF214" t="s">
        <v>330</v>
      </c>
      <c r="FLG214" t="s">
        <v>330</v>
      </c>
      <c r="FLH214" t="s">
        <v>330</v>
      </c>
      <c r="FLI214" t="s">
        <v>330</v>
      </c>
      <c r="FLJ214" t="s">
        <v>330</v>
      </c>
      <c r="FLK214" t="s">
        <v>330</v>
      </c>
      <c r="FLL214" t="s">
        <v>330</v>
      </c>
      <c r="FLM214" t="s">
        <v>330</v>
      </c>
      <c r="FLN214" t="s">
        <v>330</v>
      </c>
      <c r="FLO214" t="s">
        <v>330</v>
      </c>
      <c r="FLP214" t="s">
        <v>330</v>
      </c>
      <c r="FLQ214" t="s">
        <v>330</v>
      </c>
      <c r="FLR214" t="s">
        <v>330</v>
      </c>
      <c r="FLS214" t="s">
        <v>330</v>
      </c>
      <c r="FLT214" t="s">
        <v>330</v>
      </c>
      <c r="FLU214" t="s">
        <v>330</v>
      </c>
      <c r="FLV214" t="s">
        <v>330</v>
      </c>
      <c r="FLW214" t="s">
        <v>330</v>
      </c>
      <c r="FLX214" t="s">
        <v>330</v>
      </c>
      <c r="FLY214" t="s">
        <v>330</v>
      </c>
      <c r="FLZ214" t="s">
        <v>330</v>
      </c>
      <c r="FMA214" t="s">
        <v>330</v>
      </c>
      <c r="FMB214" t="s">
        <v>330</v>
      </c>
      <c r="FMC214" t="s">
        <v>330</v>
      </c>
      <c r="FMD214" t="s">
        <v>330</v>
      </c>
      <c r="FME214" t="s">
        <v>330</v>
      </c>
      <c r="FMF214" t="s">
        <v>330</v>
      </c>
      <c r="FMG214" t="s">
        <v>330</v>
      </c>
      <c r="FMH214" t="s">
        <v>330</v>
      </c>
      <c r="FMI214" t="s">
        <v>330</v>
      </c>
      <c r="FMJ214" t="s">
        <v>330</v>
      </c>
      <c r="FMK214" t="s">
        <v>330</v>
      </c>
      <c r="FML214" t="s">
        <v>330</v>
      </c>
      <c r="FMM214" t="s">
        <v>330</v>
      </c>
      <c r="FMN214" t="s">
        <v>330</v>
      </c>
      <c r="FMO214" t="s">
        <v>330</v>
      </c>
      <c r="FMP214" t="s">
        <v>330</v>
      </c>
      <c r="FMQ214" t="s">
        <v>330</v>
      </c>
      <c r="FMR214" t="s">
        <v>330</v>
      </c>
      <c r="FMS214" t="s">
        <v>330</v>
      </c>
      <c r="FMT214" t="s">
        <v>330</v>
      </c>
      <c r="FMU214" t="s">
        <v>330</v>
      </c>
      <c r="FMV214" t="s">
        <v>330</v>
      </c>
      <c r="FMW214" t="s">
        <v>330</v>
      </c>
      <c r="FMX214" t="s">
        <v>330</v>
      </c>
      <c r="FMY214" t="s">
        <v>330</v>
      </c>
      <c r="FMZ214" t="s">
        <v>330</v>
      </c>
      <c r="FNA214" t="s">
        <v>330</v>
      </c>
      <c r="FNB214" t="s">
        <v>330</v>
      </c>
      <c r="FNC214" t="s">
        <v>330</v>
      </c>
      <c r="FND214" t="s">
        <v>330</v>
      </c>
      <c r="FNE214" t="s">
        <v>330</v>
      </c>
      <c r="FNF214" t="s">
        <v>330</v>
      </c>
      <c r="FNG214" t="s">
        <v>330</v>
      </c>
      <c r="FNH214" t="s">
        <v>330</v>
      </c>
      <c r="FNI214" t="s">
        <v>330</v>
      </c>
      <c r="FNJ214" t="s">
        <v>330</v>
      </c>
      <c r="FNK214" t="s">
        <v>330</v>
      </c>
      <c r="FNL214" t="s">
        <v>330</v>
      </c>
      <c r="FNM214" t="s">
        <v>330</v>
      </c>
      <c r="FNN214" t="s">
        <v>330</v>
      </c>
      <c r="FNO214" t="s">
        <v>330</v>
      </c>
      <c r="FNP214" t="s">
        <v>330</v>
      </c>
      <c r="FNQ214" t="s">
        <v>330</v>
      </c>
      <c r="FNR214" t="s">
        <v>330</v>
      </c>
      <c r="FNS214" t="s">
        <v>330</v>
      </c>
      <c r="FNT214" t="s">
        <v>330</v>
      </c>
      <c r="FNU214" t="s">
        <v>330</v>
      </c>
      <c r="FNV214" t="s">
        <v>330</v>
      </c>
      <c r="FNW214" t="s">
        <v>330</v>
      </c>
      <c r="FNX214" t="s">
        <v>330</v>
      </c>
      <c r="FNY214" t="s">
        <v>330</v>
      </c>
      <c r="FNZ214" t="s">
        <v>330</v>
      </c>
      <c r="FOA214" t="s">
        <v>330</v>
      </c>
      <c r="FOB214" t="s">
        <v>330</v>
      </c>
      <c r="FOC214" t="s">
        <v>330</v>
      </c>
      <c r="FOD214" t="s">
        <v>330</v>
      </c>
      <c r="FOE214" t="s">
        <v>330</v>
      </c>
      <c r="FOF214" t="s">
        <v>330</v>
      </c>
      <c r="FOG214" t="s">
        <v>330</v>
      </c>
      <c r="FOH214" t="s">
        <v>330</v>
      </c>
      <c r="FOI214" t="s">
        <v>330</v>
      </c>
      <c r="FOJ214" t="s">
        <v>330</v>
      </c>
      <c r="FOK214" t="s">
        <v>330</v>
      </c>
      <c r="FOL214" t="s">
        <v>330</v>
      </c>
      <c r="FOM214" t="s">
        <v>330</v>
      </c>
      <c r="FON214" t="s">
        <v>330</v>
      </c>
      <c r="FOO214" t="s">
        <v>330</v>
      </c>
      <c r="FOP214" t="s">
        <v>330</v>
      </c>
      <c r="FOQ214" t="s">
        <v>330</v>
      </c>
      <c r="FOR214" t="s">
        <v>330</v>
      </c>
      <c r="FOS214" t="s">
        <v>330</v>
      </c>
      <c r="FOT214" t="s">
        <v>330</v>
      </c>
      <c r="FOU214" t="s">
        <v>330</v>
      </c>
      <c r="FOV214" t="s">
        <v>330</v>
      </c>
      <c r="FOW214" t="s">
        <v>330</v>
      </c>
      <c r="FOX214" t="s">
        <v>330</v>
      </c>
      <c r="FOY214" t="s">
        <v>330</v>
      </c>
      <c r="FOZ214" t="s">
        <v>330</v>
      </c>
      <c r="FPA214" t="s">
        <v>330</v>
      </c>
      <c r="FPB214" t="s">
        <v>330</v>
      </c>
      <c r="FPC214" t="s">
        <v>330</v>
      </c>
      <c r="FPD214" t="s">
        <v>330</v>
      </c>
      <c r="FPE214" t="s">
        <v>330</v>
      </c>
      <c r="FPF214" t="s">
        <v>330</v>
      </c>
      <c r="FPG214" t="s">
        <v>330</v>
      </c>
      <c r="FPH214" t="s">
        <v>330</v>
      </c>
      <c r="FPI214" t="s">
        <v>330</v>
      </c>
      <c r="FPJ214" t="s">
        <v>330</v>
      </c>
      <c r="FPK214" t="s">
        <v>330</v>
      </c>
      <c r="FPL214" t="s">
        <v>330</v>
      </c>
      <c r="FPM214" t="s">
        <v>330</v>
      </c>
      <c r="FPN214" t="s">
        <v>330</v>
      </c>
      <c r="FPO214" t="s">
        <v>330</v>
      </c>
      <c r="FPP214" t="s">
        <v>330</v>
      </c>
      <c r="FPQ214" t="s">
        <v>330</v>
      </c>
      <c r="FPR214" t="s">
        <v>330</v>
      </c>
      <c r="FPS214" t="s">
        <v>330</v>
      </c>
      <c r="FPT214" t="s">
        <v>330</v>
      </c>
      <c r="FPU214" t="s">
        <v>330</v>
      </c>
      <c r="FPV214" t="s">
        <v>330</v>
      </c>
      <c r="FPW214" t="s">
        <v>330</v>
      </c>
      <c r="FPX214" t="s">
        <v>330</v>
      </c>
      <c r="FPY214" t="s">
        <v>330</v>
      </c>
      <c r="FPZ214" t="s">
        <v>330</v>
      </c>
      <c r="FQA214" t="s">
        <v>330</v>
      </c>
      <c r="FQB214" t="s">
        <v>330</v>
      </c>
      <c r="FQC214" t="s">
        <v>330</v>
      </c>
      <c r="FQD214" t="s">
        <v>330</v>
      </c>
      <c r="FQE214" t="s">
        <v>330</v>
      </c>
      <c r="FQF214" t="s">
        <v>330</v>
      </c>
      <c r="FQG214" t="s">
        <v>330</v>
      </c>
      <c r="FQH214" t="s">
        <v>330</v>
      </c>
      <c r="FQI214" t="s">
        <v>330</v>
      </c>
      <c r="FQJ214" t="s">
        <v>330</v>
      </c>
      <c r="FQK214" t="s">
        <v>330</v>
      </c>
      <c r="FQL214" t="s">
        <v>330</v>
      </c>
      <c r="FQM214" t="s">
        <v>330</v>
      </c>
      <c r="FQN214" t="s">
        <v>330</v>
      </c>
      <c r="FQO214" t="s">
        <v>330</v>
      </c>
      <c r="FQP214" t="s">
        <v>330</v>
      </c>
      <c r="FQQ214" t="s">
        <v>330</v>
      </c>
      <c r="FQR214" t="s">
        <v>330</v>
      </c>
      <c r="FQS214" t="s">
        <v>330</v>
      </c>
      <c r="FQT214" t="s">
        <v>330</v>
      </c>
      <c r="FQU214" t="s">
        <v>330</v>
      </c>
      <c r="FQV214" t="s">
        <v>330</v>
      </c>
      <c r="FQW214" t="s">
        <v>330</v>
      </c>
      <c r="FQX214" t="s">
        <v>330</v>
      </c>
      <c r="FQY214" t="s">
        <v>330</v>
      </c>
      <c r="FQZ214" t="s">
        <v>330</v>
      </c>
      <c r="FRA214" t="s">
        <v>330</v>
      </c>
      <c r="FRB214" t="s">
        <v>330</v>
      </c>
      <c r="FRC214" t="s">
        <v>330</v>
      </c>
      <c r="FRD214" t="s">
        <v>330</v>
      </c>
      <c r="FRE214" t="s">
        <v>330</v>
      </c>
      <c r="FRF214" t="s">
        <v>330</v>
      </c>
      <c r="FRG214" t="s">
        <v>330</v>
      </c>
      <c r="FRH214" t="s">
        <v>330</v>
      </c>
      <c r="FRI214" t="s">
        <v>330</v>
      </c>
      <c r="FRJ214" t="s">
        <v>330</v>
      </c>
      <c r="FRK214" t="s">
        <v>330</v>
      </c>
      <c r="FRL214" t="s">
        <v>330</v>
      </c>
      <c r="FRM214" t="s">
        <v>330</v>
      </c>
      <c r="FRN214" t="s">
        <v>330</v>
      </c>
      <c r="FRO214" t="s">
        <v>330</v>
      </c>
      <c r="FRP214" t="s">
        <v>330</v>
      </c>
      <c r="FRQ214" t="s">
        <v>330</v>
      </c>
      <c r="FRR214" t="s">
        <v>330</v>
      </c>
      <c r="FRS214" t="s">
        <v>330</v>
      </c>
      <c r="FRT214" t="s">
        <v>330</v>
      </c>
      <c r="FRU214" t="s">
        <v>330</v>
      </c>
      <c r="FRV214" t="s">
        <v>330</v>
      </c>
      <c r="FRW214" t="s">
        <v>330</v>
      </c>
      <c r="FRX214" t="s">
        <v>330</v>
      </c>
      <c r="FRY214" t="s">
        <v>330</v>
      </c>
      <c r="FRZ214" t="s">
        <v>330</v>
      </c>
      <c r="FSA214" t="s">
        <v>330</v>
      </c>
      <c r="FSB214" t="s">
        <v>330</v>
      </c>
      <c r="FSC214" t="s">
        <v>330</v>
      </c>
      <c r="FSD214" t="s">
        <v>330</v>
      </c>
      <c r="FSE214" t="s">
        <v>330</v>
      </c>
      <c r="FSF214" t="s">
        <v>330</v>
      </c>
      <c r="FSG214" t="s">
        <v>330</v>
      </c>
      <c r="FSH214" t="s">
        <v>330</v>
      </c>
      <c r="FSI214" t="s">
        <v>330</v>
      </c>
      <c r="FSJ214" t="s">
        <v>330</v>
      </c>
      <c r="FSK214" t="s">
        <v>330</v>
      </c>
      <c r="FSL214" t="s">
        <v>330</v>
      </c>
      <c r="FSM214" t="s">
        <v>330</v>
      </c>
      <c r="FSN214" t="s">
        <v>330</v>
      </c>
      <c r="FSO214" t="s">
        <v>330</v>
      </c>
      <c r="FSP214" t="s">
        <v>330</v>
      </c>
      <c r="FSQ214" t="s">
        <v>330</v>
      </c>
      <c r="FSR214" t="s">
        <v>330</v>
      </c>
      <c r="FSS214" t="s">
        <v>330</v>
      </c>
      <c r="FST214" t="s">
        <v>330</v>
      </c>
      <c r="FSU214" t="s">
        <v>330</v>
      </c>
      <c r="FSV214" t="s">
        <v>330</v>
      </c>
      <c r="FSW214" t="s">
        <v>330</v>
      </c>
      <c r="FSX214" t="s">
        <v>330</v>
      </c>
      <c r="FSY214" t="s">
        <v>330</v>
      </c>
      <c r="FSZ214" t="s">
        <v>330</v>
      </c>
      <c r="FTA214" t="s">
        <v>330</v>
      </c>
      <c r="FTB214" t="s">
        <v>330</v>
      </c>
      <c r="FTC214" t="s">
        <v>330</v>
      </c>
      <c r="FTD214" t="s">
        <v>330</v>
      </c>
      <c r="FTE214" t="s">
        <v>330</v>
      </c>
      <c r="FTF214" t="s">
        <v>330</v>
      </c>
      <c r="FTG214" t="s">
        <v>330</v>
      </c>
      <c r="FTH214" t="s">
        <v>330</v>
      </c>
      <c r="FTI214" t="s">
        <v>330</v>
      </c>
      <c r="FTJ214" t="s">
        <v>330</v>
      </c>
      <c r="FTK214" t="s">
        <v>330</v>
      </c>
      <c r="FTL214" t="s">
        <v>330</v>
      </c>
      <c r="FTM214" t="s">
        <v>330</v>
      </c>
      <c r="FTN214" t="s">
        <v>330</v>
      </c>
      <c r="FTO214" t="s">
        <v>330</v>
      </c>
      <c r="FTP214" t="s">
        <v>330</v>
      </c>
      <c r="FTQ214" t="s">
        <v>330</v>
      </c>
      <c r="FTR214" t="s">
        <v>330</v>
      </c>
      <c r="FTS214" t="s">
        <v>330</v>
      </c>
      <c r="FTT214" t="s">
        <v>330</v>
      </c>
      <c r="FTU214" t="s">
        <v>330</v>
      </c>
      <c r="FTV214" t="s">
        <v>330</v>
      </c>
      <c r="FTW214" t="s">
        <v>330</v>
      </c>
      <c r="FTX214" t="s">
        <v>330</v>
      </c>
      <c r="FTY214" t="s">
        <v>330</v>
      </c>
      <c r="FTZ214" t="s">
        <v>330</v>
      </c>
      <c r="FUA214" t="s">
        <v>330</v>
      </c>
      <c r="FUB214" t="s">
        <v>330</v>
      </c>
      <c r="FUC214" t="s">
        <v>330</v>
      </c>
      <c r="FUD214" t="s">
        <v>330</v>
      </c>
      <c r="FUE214" t="s">
        <v>330</v>
      </c>
      <c r="FUF214" t="s">
        <v>330</v>
      </c>
      <c r="FUG214" t="s">
        <v>330</v>
      </c>
      <c r="FUH214" t="s">
        <v>330</v>
      </c>
      <c r="FUI214" t="s">
        <v>330</v>
      </c>
      <c r="FUJ214" t="s">
        <v>330</v>
      </c>
      <c r="FUK214" t="s">
        <v>330</v>
      </c>
      <c r="FUL214" t="s">
        <v>330</v>
      </c>
      <c r="FUM214" t="s">
        <v>330</v>
      </c>
      <c r="FUN214" t="s">
        <v>330</v>
      </c>
      <c r="FUO214" t="s">
        <v>330</v>
      </c>
      <c r="FUP214" t="s">
        <v>330</v>
      </c>
      <c r="FUQ214" t="s">
        <v>330</v>
      </c>
      <c r="FUR214" t="s">
        <v>330</v>
      </c>
      <c r="FUS214" t="s">
        <v>330</v>
      </c>
      <c r="FUT214" t="s">
        <v>330</v>
      </c>
      <c r="FUU214" t="s">
        <v>330</v>
      </c>
      <c r="FUV214" t="s">
        <v>330</v>
      </c>
      <c r="FUW214" t="s">
        <v>330</v>
      </c>
      <c r="FUX214" t="s">
        <v>330</v>
      </c>
      <c r="FUY214" t="s">
        <v>330</v>
      </c>
      <c r="FUZ214" t="s">
        <v>330</v>
      </c>
      <c r="FVA214" t="s">
        <v>330</v>
      </c>
      <c r="FVB214" t="s">
        <v>330</v>
      </c>
      <c r="FVC214" t="s">
        <v>330</v>
      </c>
      <c r="FVD214" t="s">
        <v>330</v>
      </c>
      <c r="FVE214" t="s">
        <v>330</v>
      </c>
      <c r="FVF214" t="s">
        <v>330</v>
      </c>
      <c r="FVG214" t="s">
        <v>330</v>
      </c>
      <c r="FVH214" t="s">
        <v>330</v>
      </c>
      <c r="FVI214" t="s">
        <v>330</v>
      </c>
      <c r="FVJ214" t="s">
        <v>330</v>
      </c>
      <c r="FVK214" t="s">
        <v>330</v>
      </c>
      <c r="FVL214" t="s">
        <v>330</v>
      </c>
      <c r="FVM214" t="s">
        <v>330</v>
      </c>
      <c r="FVN214" t="s">
        <v>330</v>
      </c>
      <c r="FVO214" t="s">
        <v>330</v>
      </c>
      <c r="FVP214" t="s">
        <v>330</v>
      </c>
      <c r="FVQ214" t="s">
        <v>330</v>
      </c>
      <c r="FVR214" t="s">
        <v>330</v>
      </c>
      <c r="FVS214" t="s">
        <v>330</v>
      </c>
      <c r="FVT214" t="s">
        <v>330</v>
      </c>
      <c r="FVU214" t="s">
        <v>330</v>
      </c>
      <c r="FVV214" t="s">
        <v>330</v>
      </c>
      <c r="FVW214" t="s">
        <v>330</v>
      </c>
      <c r="FVX214" t="s">
        <v>330</v>
      </c>
      <c r="FVY214" t="s">
        <v>330</v>
      </c>
      <c r="FVZ214" t="s">
        <v>330</v>
      </c>
      <c r="FWA214" t="s">
        <v>330</v>
      </c>
      <c r="FWB214" t="s">
        <v>330</v>
      </c>
      <c r="FWC214" t="s">
        <v>330</v>
      </c>
      <c r="FWD214" t="s">
        <v>330</v>
      </c>
      <c r="FWE214" t="s">
        <v>330</v>
      </c>
      <c r="FWF214" t="s">
        <v>330</v>
      </c>
      <c r="FWG214" t="s">
        <v>330</v>
      </c>
      <c r="FWH214" t="s">
        <v>330</v>
      </c>
      <c r="FWI214" t="s">
        <v>330</v>
      </c>
      <c r="FWJ214" t="s">
        <v>330</v>
      </c>
      <c r="FWK214" t="s">
        <v>330</v>
      </c>
      <c r="FWL214" t="s">
        <v>330</v>
      </c>
      <c r="FWM214" t="s">
        <v>330</v>
      </c>
      <c r="FWN214" t="s">
        <v>330</v>
      </c>
      <c r="FWO214" t="s">
        <v>330</v>
      </c>
      <c r="FWP214" t="s">
        <v>330</v>
      </c>
      <c r="FWQ214" t="s">
        <v>330</v>
      </c>
      <c r="FWR214" t="s">
        <v>330</v>
      </c>
      <c r="FWS214" t="s">
        <v>330</v>
      </c>
      <c r="FWT214" t="s">
        <v>330</v>
      </c>
      <c r="FWU214" t="s">
        <v>330</v>
      </c>
      <c r="FWV214" t="s">
        <v>330</v>
      </c>
      <c r="FWW214" t="s">
        <v>330</v>
      </c>
      <c r="FWX214" t="s">
        <v>330</v>
      </c>
      <c r="FWY214" t="s">
        <v>330</v>
      </c>
      <c r="FWZ214" t="s">
        <v>330</v>
      </c>
      <c r="FXA214" t="s">
        <v>330</v>
      </c>
      <c r="FXB214" t="s">
        <v>330</v>
      </c>
      <c r="FXC214" t="s">
        <v>330</v>
      </c>
      <c r="FXD214" t="s">
        <v>330</v>
      </c>
      <c r="FXE214" t="s">
        <v>330</v>
      </c>
      <c r="FXF214" t="s">
        <v>330</v>
      </c>
      <c r="FXG214" t="s">
        <v>330</v>
      </c>
      <c r="FXH214" t="s">
        <v>330</v>
      </c>
      <c r="FXI214" t="s">
        <v>330</v>
      </c>
      <c r="FXJ214" t="s">
        <v>330</v>
      </c>
      <c r="FXK214" t="s">
        <v>330</v>
      </c>
      <c r="FXL214" t="s">
        <v>330</v>
      </c>
      <c r="FXM214" t="s">
        <v>330</v>
      </c>
      <c r="FXN214" t="s">
        <v>330</v>
      </c>
      <c r="FXO214" t="s">
        <v>330</v>
      </c>
      <c r="FXP214" t="s">
        <v>330</v>
      </c>
      <c r="FXQ214" t="s">
        <v>330</v>
      </c>
      <c r="FXR214" t="s">
        <v>330</v>
      </c>
      <c r="FXS214" t="s">
        <v>330</v>
      </c>
      <c r="FXT214" t="s">
        <v>330</v>
      </c>
      <c r="FXU214" t="s">
        <v>330</v>
      </c>
      <c r="FXV214" t="s">
        <v>330</v>
      </c>
      <c r="FXW214" t="s">
        <v>330</v>
      </c>
      <c r="FXX214" t="s">
        <v>330</v>
      </c>
      <c r="FXY214" t="s">
        <v>330</v>
      </c>
      <c r="FXZ214" t="s">
        <v>330</v>
      </c>
      <c r="FYA214" t="s">
        <v>330</v>
      </c>
      <c r="FYB214" t="s">
        <v>330</v>
      </c>
      <c r="FYC214" t="s">
        <v>330</v>
      </c>
      <c r="FYD214" t="s">
        <v>330</v>
      </c>
      <c r="FYE214" t="s">
        <v>330</v>
      </c>
      <c r="FYF214" t="s">
        <v>330</v>
      </c>
      <c r="FYG214" t="s">
        <v>330</v>
      </c>
      <c r="FYH214" t="s">
        <v>330</v>
      </c>
      <c r="FYI214" t="s">
        <v>330</v>
      </c>
      <c r="FYJ214" t="s">
        <v>330</v>
      </c>
      <c r="FYK214" t="s">
        <v>330</v>
      </c>
      <c r="FYL214" t="s">
        <v>330</v>
      </c>
      <c r="FYM214" t="s">
        <v>330</v>
      </c>
      <c r="FYN214" t="s">
        <v>330</v>
      </c>
      <c r="FYO214" t="s">
        <v>330</v>
      </c>
      <c r="FYP214" t="s">
        <v>330</v>
      </c>
      <c r="FYQ214" t="s">
        <v>330</v>
      </c>
      <c r="FYR214" t="s">
        <v>330</v>
      </c>
      <c r="FYS214" t="s">
        <v>330</v>
      </c>
      <c r="FYT214" t="s">
        <v>330</v>
      </c>
      <c r="FYU214" t="s">
        <v>330</v>
      </c>
      <c r="FYV214" t="s">
        <v>330</v>
      </c>
      <c r="FYW214" t="s">
        <v>330</v>
      </c>
      <c r="FYX214" t="s">
        <v>330</v>
      </c>
      <c r="FYY214" t="s">
        <v>330</v>
      </c>
      <c r="FYZ214" t="s">
        <v>330</v>
      </c>
      <c r="FZA214" t="s">
        <v>330</v>
      </c>
      <c r="FZB214" t="s">
        <v>330</v>
      </c>
      <c r="FZC214" t="s">
        <v>330</v>
      </c>
      <c r="FZD214" t="s">
        <v>330</v>
      </c>
      <c r="FZE214" t="s">
        <v>330</v>
      </c>
      <c r="FZF214" t="s">
        <v>330</v>
      </c>
      <c r="FZG214" t="s">
        <v>330</v>
      </c>
      <c r="FZH214" t="s">
        <v>330</v>
      </c>
      <c r="FZI214" t="s">
        <v>330</v>
      </c>
      <c r="FZJ214" t="s">
        <v>330</v>
      </c>
      <c r="FZK214" t="s">
        <v>330</v>
      </c>
      <c r="FZL214" t="s">
        <v>330</v>
      </c>
      <c r="FZM214" t="s">
        <v>330</v>
      </c>
      <c r="FZN214" t="s">
        <v>330</v>
      </c>
      <c r="FZO214" t="s">
        <v>330</v>
      </c>
      <c r="FZP214" t="s">
        <v>330</v>
      </c>
      <c r="FZQ214" t="s">
        <v>330</v>
      </c>
      <c r="FZR214" t="s">
        <v>330</v>
      </c>
      <c r="FZS214" t="s">
        <v>330</v>
      </c>
      <c r="FZT214" t="s">
        <v>330</v>
      </c>
      <c r="FZU214" t="s">
        <v>330</v>
      </c>
      <c r="FZV214" t="s">
        <v>330</v>
      </c>
      <c r="FZW214" t="s">
        <v>330</v>
      </c>
      <c r="FZX214" t="s">
        <v>330</v>
      </c>
      <c r="FZY214" t="s">
        <v>330</v>
      </c>
      <c r="FZZ214" t="s">
        <v>330</v>
      </c>
      <c r="GAA214" t="s">
        <v>330</v>
      </c>
      <c r="GAB214" t="s">
        <v>330</v>
      </c>
      <c r="GAC214" t="s">
        <v>330</v>
      </c>
      <c r="GAD214" t="s">
        <v>330</v>
      </c>
      <c r="GAE214" t="s">
        <v>330</v>
      </c>
      <c r="GAF214" t="s">
        <v>330</v>
      </c>
      <c r="GAG214" t="s">
        <v>330</v>
      </c>
      <c r="GAH214" t="s">
        <v>330</v>
      </c>
      <c r="GAI214" t="s">
        <v>330</v>
      </c>
      <c r="GAJ214" t="s">
        <v>330</v>
      </c>
      <c r="GAK214" t="s">
        <v>330</v>
      </c>
      <c r="GAL214" t="s">
        <v>330</v>
      </c>
      <c r="GAM214" t="s">
        <v>330</v>
      </c>
      <c r="GAN214" t="s">
        <v>330</v>
      </c>
      <c r="GAO214" t="s">
        <v>330</v>
      </c>
      <c r="GAP214" t="s">
        <v>330</v>
      </c>
      <c r="GAQ214" t="s">
        <v>330</v>
      </c>
      <c r="GAR214" t="s">
        <v>330</v>
      </c>
      <c r="GAS214" t="s">
        <v>330</v>
      </c>
      <c r="GAT214" t="s">
        <v>330</v>
      </c>
      <c r="GAU214" t="s">
        <v>330</v>
      </c>
      <c r="GAV214" t="s">
        <v>330</v>
      </c>
      <c r="GAW214" t="s">
        <v>330</v>
      </c>
      <c r="GAX214" t="s">
        <v>330</v>
      </c>
      <c r="GAY214" t="s">
        <v>330</v>
      </c>
      <c r="GAZ214" t="s">
        <v>330</v>
      </c>
      <c r="GBA214" t="s">
        <v>330</v>
      </c>
      <c r="GBB214" t="s">
        <v>330</v>
      </c>
      <c r="GBC214" t="s">
        <v>330</v>
      </c>
      <c r="GBD214" t="s">
        <v>330</v>
      </c>
      <c r="GBE214" t="s">
        <v>330</v>
      </c>
      <c r="GBF214" t="s">
        <v>330</v>
      </c>
      <c r="GBG214" t="s">
        <v>330</v>
      </c>
      <c r="GBH214" t="s">
        <v>330</v>
      </c>
      <c r="GBI214" t="s">
        <v>330</v>
      </c>
      <c r="GBJ214" t="s">
        <v>330</v>
      </c>
      <c r="GBK214" t="s">
        <v>330</v>
      </c>
      <c r="GBL214" t="s">
        <v>330</v>
      </c>
      <c r="GBM214" t="s">
        <v>330</v>
      </c>
      <c r="GBN214" t="s">
        <v>330</v>
      </c>
      <c r="GBO214" t="s">
        <v>330</v>
      </c>
      <c r="GBP214" t="s">
        <v>330</v>
      </c>
      <c r="GBQ214" t="s">
        <v>330</v>
      </c>
      <c r="GBR214" t="s">
        <v>330</v>
      </c>
      <c r="GBS214" t="s">
        <v>330</v>
      </c>
      <c r="GBT214" t="s">
        <v>330</v>
      </c>
      <c r="GBU214" t="s">
        <v>330</v>
      </c>
      <c r="GBV214" t="s">
        <v>330</v>
      </c>
      <c r="GBW214" t="s">
        <v>330</v>
      </c>
      <c r="GBX214" t="s">
        <v>330</v>
      </c>
      <c r="GBY214" t="s">
        <v>330</v>
      </c>
      <c r="GBZ214" t="s">
        <v>330</v>
      </c>
      <c r="GCA214" t="s">
        <v>330</v>
      </c>
      <c r="GCB214" t="s">
        <v>330</v>
      </c>
      <c r="GCC214" t="s">
        <v>330</v>
      </c>
      <c r="GCD214" t="s">
        <v>330</v>
      </c>
      <c r="GCE214" t="s">
        <v>330</v>
      </c>
      <c r="GCF214" t="s">
        <v>330</v>
      </c>
      <c r="GCG214" t="s">
        <v>330</v>
      </c>
      <c r="GCH214" t="s">
        <v>330</v>
      </c>
      <c r="GCI214" t="s">
        <v>330</v>
      </c>
      <c r="GCJ214" t="s">
        <v>330</v>
      </c>
      <c r="GCK214" t="s">
        <v>330</v>
      </c>
      <c r="GCL214" t="s">
        <v>330</v>
      </c>
      <c r="GCM214" t="s">
        <v>330</v>
      </c>
      <c r="GCN214" t="s">
        <v>330</v>
      </c>
      <c r="GCO214" t="s">
        <v>330</v>
      </c>
      <c r="GCP214" t="s">
        <v>330</v>
      </c>
      <c r="GCQ214" t="s">
        <v>330</v>
      </c>
      <c r="GCR214" t="s">
        <v>330</v>
      </c>
      <c r="GCS214" t="s">
        <v>330</v>
      </c>
      <c r="GCT214" t="s">
        <v>330</v>
      </c>
      <c r="GCU214" t="s">
        <v>330</v>
      </c>
      <c r="GCV214" t="s">
        <v>330</v>
      </c>
      <c r="GCW214" t="s">
        <v>330</v>
      </c>
      <c r="GCX214" t="s">
        <v>330</v>
      </c>
      <c r="GCY214" t="s">
        <v>330</v>
      </c>
      <c r="GCZ214" t="s">
        <v>330</v>
      </c>
      <c r="GDA214" t="s">
        <v>330</v>
      </c>
      <c r="GDB214" t="s">
        <v>330</v>
      </c>
      <c r="GDC214" t="s">
        <v>330</v>
      </c>
      <c r="GDD214" t="s">
        <v>330</v>
      </c>
      <c r="GDE214" t="s">
        <v>330</v>
      </c>
      <c r="GDF214" t="s">
        <v>330</v>
      </c>
      <c r="GDG214" t="s">
        <v>330</v>
      </c>
      <c r="GDH214" t="s">
        <v>330</v>
      </c>
      <c r="GDI214" t="s">
        <v>330</v>
      </c>
      <c r="GDJ214" t="s">
        <v>330</v>
      </c>
      <c r="GDK214" t="s">
        <v>330</v>
      </c>
      <c r="GDL214" t="s">
        <v>330</v>
      </c>
      <c r="GDM214" t="s">
        <v>330</v>
      </c>
      <c r="GDN214" t="s">
        <v>330</v>
      </c>
      <c r="GDO214" t="s">
        <v>330</v>
      </c>
      <c r="GDP214" t="s">
        <v>330</v>
      </c>
      <c r="GDQ214" t="s">
        <v>330</v>
      </c>
      <c r="GDR214" t="s">
        <v>330</v>
      </c>
      <c r="GDS214" t="s">
        <v>330</v>
      </c>
      <c r="GDT214" t="s">
        <v>330</v>
      </c>
      <c r="GDU214" t="s">
        <v>330</v>
      </c>
      <c r="GDV214" t="s">
        <v>330</v>
      </c>
      <c r="GDW214" t="s">
        <v>330</v>
      </c>
      <c r="GDX214" t="s">
        <v>330</v>
      </c>
      <c r="GDY214" t="s">
        <v>330</v>
      </c>
      <c r="GDZ214" t="s">
        <v>330</v>
      </c>
      <c r="GEA214" t="s">
        <v>330</v>
      </c>
      <c r="GEB214" t="s">
        <v>330</v>
      </c>
      <c r="GEC214" t="s">
        <v>330</v>
      </c>
      <c r="GED214" t="s">
        <v>330</v>
      </c>
      <c r="GEE214" t="s">
        <v>330</v>
      </c>
      <c r="GEF214" t="s">
        <v>330</v>
      </c>
      <c r="GEG214" t="s">
        <v>330</v>
      </c>
      <c r="GEH214" t="s">
        <v>330</v>
      </c>
      <c r="GEI214" t="s">
        <v>330</v>
      </c>
      <c r="GEJ214" t="s">
        <v>330</v>
      </c>
      <c r="GEK214" t="s">
        <v>330</v>
      </c>
      <c r="GEL214" t="s">
        <v>330</v>
      </c>
      <c r="GEM214" t="s">
        <v>330</v>
      </c>
      <c r="GEN214" t="s">
        <v>330</v>
      </c>
      <c r="GEO214" t="s">
        <v>330</v>
      </c>
      <c r="GEP214" t="s">
        <v>330</v>
      </c>
      <c r="GEQ214" t="s">
        <v>330</v>
      </c>
      <c r="GER214" t="s">
        <v>330</v>
      </c>
      <c r="GES214" t="s">
        <v>330</v>
      </c>
      <c r="GET214" t="s">
        <v>330</v>
      </c>
      <c r="GEU214" t="s">
        <v>330</v>
      </c>
      <c r="GEV214" t="s">
        <v>330</v>
      </c>
      <c r="GEW214" t="s">
        <v>330</v>
      </c>
      <c r="GEX214" t="s">
        <v>330</v>
      </c>
      <c r="GEY214" t="s">
        <v>330</v>
      </c>
      <c r="GEZ214" t="s">
        <v>330</v>
      </c>
      <c r="GFA214" t="s">
        <v>330</v>
      </c>
      <c r="GFB214" t="s">
        <v>330</v>
      </c>
      <c r="GFC214" t="s">
        <v>330</v>
      </c>
      <c r="GFD214" t="s">
        <v>330</v>
      </c>
      <c r="GFE214" t="s">
        <v>330</v>
      </c>
      <c r="GFF214" t="s">
        <v>330</v>
      </c>
      <c r="GFG214" t="s">
        <v>330</v>
      </c>
      <c r="GFH214" t="s">
        <v>330</v>
      </c>
      <c r="GFI214" t="s">
        <v>330</v>
      </c>
      <c r="GFJ214" t="s">
        <v>330</v>
      </c>
      <c r="GFK214" t="s">
        <v>330</v>
      </c>
      <c r="GFL214" t="s">
        <v>330</v>
      </c>
      <c r="GFM214" t="s">
        <v>330</v>
      </c>
      <c r="GFN214" t="s">
        <v>330</v>
      </c>
      <c r="GFO214" t="s">
        <v>330</v>
      </c>
      <c r="GFP214" t="s">
        <v>330</v>
      </c>
      <c r="GFQ214" t="s">
        <v>330</v>
      </c>
      <c r="GFR214" t="s">
        <v>330</v>
      </c>
      <c r="GFS214" t="s">
        <v>330</v>
      </c>
      <c r="GFT214" t="s">
        <v>330</v>
      </c>
      <c r="GFU214" t="s">
        <v>330</v>
      </c>
      <c r="GFV214" t="s">
        <v>330</v>
      </c>
      <c r="GFW214" t="s">
        <v>330</v>
      </c>
      <c r="GFX214" t="s">
        <v>330</v>
      </c>
      <c r="GFY214" t="s">
        <v>330</v>
      </c>
      <c r="GFZ214" t="s">
        <v>330</v>
      </c>
      <c r="GGA214" t="s">
        <v>330</v>
      </c>
      <c r="GGB214" t="s">
        <v>330</v>
      </c>
      <c r="GGC214" t="s">
        <v>330</v>
      </c>
      <c r="GGD214" t="s">
        <v>330</v>
      </c>
      <c r="GGE214" t="s">
        <v>330</v>
      </c>
      <c r="GGF214" t="s">
        <v>330</v>
      </c>
      <c r="GGG214" t="s">
        <v>330</v>
      </c>
      <c r="GGH214" t="s">
        <v>330</v>
      </c>
      <c r="GGI214" t="s">
        <v>330</v>
      </c>
      <c r="GGJ214" t="s">
        <v>330</v>
      </c>
      <c r="GGK214" t="s">
        <v>330</v>
      </c>
      <c r="GGL214" t="s">
        <v>330</v>
      </c>
      <c r="GGM214" t="s">
        <v>330</v>
      </c>
      <c r="GGN214" t="s">
        <v>330</v>
      </c>
      <c r="GGO214" t="s">
        <v>330</v>
      </c>
      <c r="GGP214" t="s">
        <v>330</v>
      </c>
      <c r="GGQ214" t="s">
        <v>330</v>
      </c>
      <c r="GGR214" t="s">
        <v>330</v>
      </c>
      <c r="GGS214" t="s">
        <v>330</v>
      </c>
      <c r="GGT214" t="s">
        <v>330</v>
      </c>
      <c r="GGU214" t="s">
        <v>330</v>
      </c>
      <c r="GGV214" t="s">
        <v>330</v>
      </c>
      <c r="GGW214" t="s">
        <v>330</v>
      </c>
      <c r="GGX214" t="s">
        <v>330</v>
      </c>
      <c r="GGY214" t="s">
        <v>330</v>
      </c>
      <c r="GGZ214" t="s">
        <v>330</v>
      </c>
      <c r="GHA214" t="s">
        <v>330</v>
      </c>
      <c r="GHB214" t="s">
        <v>330</v>
      </c>
      <c r="GHC214" t="s">
        <v>330</v>
      </c>
      <c r="GHD214" t="s">
        <v>330</v>
      </c>
      <c r="GHE214" t="s">
        <v>330</v>
      </c>
      <c r="GHF214" t="s">
        <v>330</v>
      </c>
      <c r="GHG214" t="s">
        <v>330</v>
      </c>
      <c r="GHH214" t="s">
        <v>330</v>
      </c>
      <c r="GHI214" t="s">
        <v>330</v>
      </c>
      <c r="GHJ214" t="s">
        <v>330</v>
      </c>
      <c r="GHK214" t="s">
        <v>330</v>
      </c>
      <c r="GHL214" t="s">
        <v>330</v>
      </c>
      <c r="GHM214" t="s">
        <v>330</v>
      </c>
      <c r="GHN214" t="s">
        <v>330</v>
      </c>
      <c r="GHO214" t="s">
        <v>330</v>
      </c>
      <c r="GHP214" t="s">
        <v>330</v>
      </c>
      <c r="GHQ214" t="s">
        <v>330</v>
      </c>
      <c r="GHR214" t="s">
        <v>330</v>
      </c>
      <c r="GHS214" t="s">
        <v>330</v>
      </c>
      <c r="GHT214" t="s">
        <v>330</v>
      </c>
      <c r="GHU214" t="s">
        <v>330</v>
      </c>
      <c r="GHV214" t="s">
        <v>330</v>
      </c>
      <c r="GHW214" t="s">
        <v>330</v>
      </c>
      <c r="GHX214" t="s">
        <v>330</v>
      </c>
      <c r="GHY214" t="s">
        <v>330</v>
      </c>
      <c r="GHZ214" t="s">
        <v>330</v>
      </c>
      <c r="GIA214" t="s">
        <v>330</v>
      </c>
      <c r="GIB214" t="s">
        <v>330</v>
      </c>
      <c r="GIC214" t="s">
        <v>330</v>
      </c>
      <c r="GID214" t="s">
        <v>330</v>
      </c>
      <c r="GIE214" t="s">
        <v>330</v>
      </c>
      <c r="GIF214" t="s">
        <v>330</v>
      </c>
      <c r="GIG214" t="s">
        <v>330</v>
      </c>
      <c r="GIH214" t="s">
        <v>330</v>
      </c>
      <c r="GII214" t="s">
        <v>330</v>
      </c>
      <c r="GIJ214" t="s">
        <v>330</v>
      </c>
      <c r="GIK214" t="s">
        <v>330</v>
      </c>
      <c r="GIL214" t="s">
        <v>330</v>
      </c>
      <c r="GIM214" t="s">
        <v>330</v>
      </c>
      <c r="GIN214" t="s">
        <v>330</v>
      </c>
      <c r="GIO214" t="s">
        <v>330</v>
      </c>
      <c r="GIP214" t="s">
        <v>330</v>
      </c>
      <c r="GIQ214" t="s">
        <v>330</v>
      </c>
      <c r="GIR214" t="s">
        <v>330</v>
      </c>
      <c r="GIS214" t="s">
        <v>330</v>
      </c>
      <c r="GIT214" t="s">
        <v>330</v>
      </c>
      <c r="GIU214" t="s">
        <v>330</v>
      </c>
      <c r="GIV214" t="s">
        <v>330</v>
      </c>
      <c r="GIW214" t="s">
        <v>330</v>
      </c>
      <c r="GIX214" t="s">
        <v>330</v>
      </c>
      <c r="GIY214" t="s">
        <v>330</v>
      </c>
      <c r="GIZ214" t="s">
        <v>330</v>
      </c>
      <c r="GJA214" t="s">
        <v>330</v>
      </c>
      <c r="GJB214" t="s">
        <v>330</v>
      </c>
      <c r="GJC214" t="s">
        <v>330</v>
      </c>
      <c r="GJD214" t="s">
        <v>330</v>
      </c>
      <c r="GJE214" t="s">
        <v>330</v>
      </c>
      <c r="GJF214" t="s">
        <v>330</v>
      </c>
      <c r="GJG214" t="s">
        <v>330</v>
      </c>
      <c r="GJH214" t="s">
        <v>330</v>
      </c>
      <c r="GJI214" t="s">
        <v>330</v>
      </c>
      <c r="GJJ214" t="s">
        <v>330</v>
      </c>
      <c r="GJK214" t="s">
        <v>330</v>
      </c>
      <c r="GJL214" t="s">
        <v>330</v>
      </c>
      <c r="GJM214" t="s">
        <v>330</v>
      </c>
      <c r="GJN214" t="s">
        <v>330</v>
      </c>
      <c r="GJO214" t="s">
        <v>330</v>
      </c>
      <c r="GJP214" t="s">
        <v>330</v>
      </c>
      <c r="GJQ214" t="s">
        <v>330</v>
      </c>
      <c r="GJR214" t="s">
        <v>330</v>
      </c>
      <c r="GJS214" t="s">
        <v>330</v>
      </c>
      <c r="GJT214" t="s">
        <v>330</v>
      </c>
      <c r="GJU214" t="s">
        <v>330</v>
      </c>
      <c r="GJV214" t="s">
        <v>330</v>
      </c>
      <c r="GJW214" t="s">
        <v>330</v>
      </c>
      <c r="GJX214" t="s">
        <v>330</v>
      </c>
      <c r="GJY214" t="s">
        <v>330</v>
      </c>
      <c r="GJZ214" t="s">
        <v>330</v>
      </c>
      <c r="GKA214" t="s">
        <v>330</v>
      </c>
      <c r="GKB214" t="s">
        <v>330</v>
      </c>
      <c r="GKC214" t="s">
        <v>330</v>
      </c>
      <c r="GKD214" t="s">
        <v>330</v>
      </c>
      <c r="GKE214" t="s">
        <v>330</v>
      </c>
      <c r="GKF214" t="s">
        <v>330</v>
      </c>
      <c r="GKG214" t="s">
        <v>330</v>
      </c>
      <c r="GKH214" t="s">
        <v>330</v>
      </c>
      <c r="GKI214" t="s">
        <v>330</v>
      </c>
      <c r="GKJ214" t="s">
        <v>330</v>
      </c>
      <c r="GKK214" t="s">
        <v>330</v>
      </c>
      <c r="GKL214" t="s">
        <v>330</v>
      </c>
      <c r="GKM214" t="s">
        <v>330</v>
      </c>
      <c r="GKN214" t="s">
        <v>330</v>
      </c>
      <c r="GKO214" t="s">
        <v>330</v>
      </c>
      <c r="GKP214" t="s">
        <v>330</v>
      </c>
      <c r="GKQ214" t="s">
        <v>330</v>
      </c>
      <c r="GKR214" t="s">
        <v>330</v>
      </c>
      <c r="GKS214" t="s">
        <v>330</v>
      </c>
      <c r="GKT214" t="s">
        <v>330</v>
      </c>
      <c r="GKU214" t="s">
        <v>330</v>
      </c>
      <c r="GKV214" t="s">
        <v>330</v>
      </c>
      <c r="GKW214" t="s">
        <v>330</v>
      </c>
      <c r="GKX214" t="s">
        <v>330</v>
      </c>
      <c r="GKY214" t="s">
        <v>330</v>
      </c>
      <c r="GKZ214" t="s">
        <v>330</v>
      </c>
      <c r="GLA214" t="s">
        <v>330</v>
      </c>
      <c r="GLB214" t="s">
        <v>330</v>
      </c>
      <c r="GLC214" t="s">
        <v>330</v>
      </c>
      <c r="GLD214" t="s">
        <v>330</v>
      </c>
      <c r="GLE214" t="s">
        <v>330</v>
      </c>
      <c r="GLF214" t="s">
        <v>330</v>
      </c>
      <c r="GLG214" t="s">
        <v>330</v>
      </c>
      <c r="GLH214" t="s">
        <v>330</v>
      </c>
      <c r="GLI214" t="s">
        <v>330</v>
      </c>
      <c r="GLJ214" t="s">
        <v>330</v>
      </c>
      <c r="GLK214" t="s">
        <v>330</v>
      </c>
      <c r="GLL214" t="s">
        <v>330</v>
      </c>
      <c r="GLM214" t="s">
        <v>330</v>
      </c>
      <c r="GLN214" t="s">
        <v>330</v>
      </c>
      <c r="GLO214" t="s">
        <v>330</v>
      </c>
      <c r="GLP214" t="s">
        <v>330</v>
      </c>
      <c r="GLQ214" t="s">
        <v>330</v>
      </c>
      <c r="GLR214" t="s">
        <v>330</v>
      </c>
      <c r="GLS214" t="s">
        <v>330</v>
      </c>
      <c r="GLT214" t="s">
        <v>330</v>
      </c>
      <c r="GLU214" t="s">
        <v>330</v>
      </c>
      <c r="GLV214" t="s">
        <v>330</v>
      </c>
      <c r="GLW214" t="s">
        <v>330</v>
      </c>
      <c r="GLX214" t="s">
        <v>330</v>
      </c>
      <c r="GLY214" t="s">
        <v>330</v>
      </c>
      <c r="GLZ214" t="s">
        <v>330</v>
      </c>
      <c r="GMA214" t="s">
        <v>330</v>
      </c>
      <c r="GMB214" t="s">
        <v>330</v>
      </c>
      <c r="GMC214" t="s">
        <v>330</v>
      </c>
      <c r="GMD214" t="s">
        <v>330</v>
      </c>
      <c r="GME214" t="s">
        <v>330</v>
      </c>
      <c r="GMF214" t="s">
        <v>330</v>
      </c>
      <c r="GMG214" t="s">
        <v>330</v>
      </c>
      <c r="GMH214" t="s">
        <v>330</v>
      </c>
      <c r="GMI214" t="s">
        <v>330</v>
      </c>
      <c r="GMJ214" t="s">
        <v>330</v>
      </c>
      <c r="GMK214" t="s">
        <v>330</v>
      </c>
      <c r="GML214" t="s">
        <v>330</v>
      </c>
      <c r="GMM214" t="s">
        <v>330</v>
      </c>
      <c r="GMN214" t="s">
        <v>330</v>
      </c>
      <c r="GMO214" t="s">
        <v>330</v>
      </c>
      <c r="GMP214" t="s">
        <v>330</v>
      </c>
      <c r="GMQ214" t="s">
        <v>330</v>
      </c>
      <c r="GMR214" t="s">
        <v>330</v>
      </c>
      <c r="GMS214" t="s">
        <v>330</v>
      </c>
      <c r="GMT214" t="s">
        <v>330</v>
      </c>
      <c r="GMU214" t="s">
        <v>330</v>
      </c>
      <c r="GMV214" t="s">
        <v>330</v>
      </c>
      <c r="GMW214" t="s">
        <v>330</v>
      </c>
      <c r="GMX214" t="s">
        <v>330</v>
      </c>
      <c r="GMY214" t="s">
        <v>330</v>
      </c>
      <c r="GMZ214" t="s">
        <v>330</v>
      </c>
      <c r="GNA214" t="s">
        <v>330</v>
      </c>
      <c r="GNB214" t="s">
        <v>330</v>
      </c>
      <c r="GNC214" t="s">
        <v>330</v>
      </c>
      <c r="GND214" t="s">
        <v>330</v>
      </c>
      <c r="GNE214" t="s">
        <v>330</v>
      </c>
      <c r="GNF214" t="s">
        <v>330</v>
      </c>
      <c r="GNG214" t="s">
        <v>330</v>
      </c>
      <c r="GNH214" t="s">
        <v>330</v>
      </c>
      <c r="GNI214" t="s">
        <v>330</v>
      </c>
      <c r="GNJ214" t="s">
        <v>330</v>
      </c>
      <c r="GNK214" t="s">
        <v>330</v>
      </c>
      <c r="GNL214" t="s">
        <v>330</v>
      </c>
      <c r="GNM214" t="s">
        <v>330</v>
      </c>
      <c r="GNN214" t="s">
        <v>330</v>
      </c>
      <c r="GNO214" t="s">
        <v>330</v>
      </c>
      <c r="GNP214" t="s">
        <v>330</v>
      </c>
      <c r="GNQ214" t="s">
        <v>330</v>
      </c>
      <c r="GNR214" t="s">
        <v>330</v>
      </c>
      <c r="GNS214" t="s">
        <v>330</v>
      </c>
      <c r="GNT214" t="s">
        <v>330</v>
      </c>
      <c r="GNU214" t="s">
        <v>330</v>
      </c>
      <c r="GNV214" t="s">
        <v>330</v>
      </c>
      <c r="GNW214" t="s">
        <v>330</v>
      </c>
      <c r="GNX214" t="s">
        <v>330</v>
      </c>
      <c r="GNY214" t="s">
        <v>330</v>
      </c>
      <c r="GNZ214" t="s">
        <v>330</v>
      </c>
      <c r="GOA214" t="s">
        <v>330</v>
      </c>
      <c r="GOB214" t="s">
        <v>330</v>
      </c>
      <c r="GOC214" t="s">
        <v>330</v>
      </c>
      <c r="GOD214" t="s">
        <v>330</v>
      </c>
      <c r="GOE214" t="s">
        <v>330</v>
      </c>
      <c r="GOF214" t="s">
        <v>330</v>
      </c>
      <c r="GOG214" t="s">
        <v>330</v>
      </c>
      <c r="GOH214" t="s">
        <v>330</v>
      </c>
      <c r="GOI214" t="s">
        <v>330</v>
      </c>
      <c r="GOJ214" t="s">
        <v>330</v>
      </c>
      <c r="GOK214" t="s">
        <v>330</v>
      </c>
      <c r="GOL214" t="s">
        <v>330</v>
      </c>
      <c r="GOM214" t="s">
        <v>330</v>
      </c>
      <c r="GON214" t="s">
        <v>330</v>
      </c>
      <c r="GOO214" t="s">
        <v>330</v>
      </c>
      <c r="GOP214" t="s">
        <v>330</v>
      </c>
      <c r="GOQ214" t="s">
        <v>330</v>
      </c>
      <c r="GOR214" t="s">
        <v>330</v>
      </c>
      <c r="GOS214" t="s">
        <v>330</v>
      </c>
      <c r="GOT214" t="s">
        <v>330</v>
      </c>
      <c r="GOU214" t="s">
        <v>330</v>
      </c>
      <c r="GOV214" t="s">
        <v>330</v>
      </c>
      <c r="GOW214" t="s">
        <v>330</v>
      </c>
      <c r="GOX214" t="s">
        <v>330</v>
      </c>
      <c r="GOY214" t="s">
        <v>330</v>
      </c>
      <c r="GOZ214" t="s">
        <v>330</v>
      </c>
      <c r="GPA214" t="s">
        <v>330</v>
      </c>
      <c r="GPB214" t="s">
        <v>330</v>
      </c>
      <c r="GPC214" t="s">
        <v>330</v>
      </c>
      <c r="GPD214" t="s">
        <v>330</v>
      </c>
      <c r="GPE214" t="s">
        <v>330</v>
      </c>
      <c r="GPF214" t="s">
        <v>330</v>
      </c>
      <c r="GPG214" t="s">
        <v>330</v>
      </c>
      <c r="GPH214" t="s">
        <v>330</v>
      </c>
      <c r="GPI214" t="s">
        <v>330</v>
      </c>
      <c r="GPJ214" t="s">
        <v>330</v>
      </c>
      <c r="GPK214" t="s">
        <v>330</v>
      </c>
      <c r="GPL214" t="s">
        <v>330</v>
      </c>
      <c r="GPM214" t="s">
        <v>330</v>
      </c>
      <c r="GPN214" t="s">
        <v>330</v>
      </c>
      <c r="GPO214" t="s">
        <v>330</v>
      </c>
      <c r="GPP214" t="s">
        <v>330</v>
      </c>
      <c r="GPQ214" t="s">
        <v>330</v>
      </c>
      <c r="GPR214" t="s">
        <v>330</v>
      </c>
      <c r="GPS214" t="s">
        <v>330</v>
      </c>
      <c r="GPT214" t="s">
        <v>330</v>
      </c>
      <c r="GPU214" t="s">
        <v>330</v>
      </c>
      <c r="GPV214" t="s">
        <v>330</v>
      </c>
      <c r="GPW214" t="s">
        <v>330</v>
      </c>
      <c r="GPX214" t="s">
        <v>330</v>
      </c>
      <c r="GPY214" t="s">
        <v>330</v>
      </c>
      <c r="GPZ214" t="s">
        <v>330</v>
      </c>
      <c r="GQA214" t="s">
        <v>330</v>
      </c>
      <c r="GQB214" t="s">
        <v>330</v>
      </c>
      <c r="GQC214" t="s">
        <v>330</v>
      </c>
      <c r="GQD214" t="s">
        <v>330</v>
      </c>
      <c r="GQE214" t="s">
        <v>330</v>
      </c>
      <c r="GQF214" t="s">
        <v>330</v>
      </c>
      <c r="GQG214" t="s">
        <v>330</v>
      </c>
      <c r="GQH214" t="s">
        <v>330</v>
      </c>
      <c r="GQI214" t="s">
        <v>330</v>
      </c>
      <c r="GQJ214" t="s">
        <v>330</v>
      </c>
      <c r="GQK214" t="s">
        <v>330</v>
      </c>
      <c r="GQL214" t="s">
        <v>330</v>
      </c>
      <c r="GQM214" t="s">
        <v>330</v>
      </c>
      <c r="GQN214" t="s">
        <v>330</v>
      </c>
      <c r="GQO214" t="s">
        <v>330</v>
      </c>
      <c r="GQP214" t="s">
        <v>330</v>
      </c>
      <c r="GQQ214" t="s">
        <v>330</v>
      </c>
      <c r="GQR214" t="s">
        <v>330</v>
      </c>
      <c r="GQS214" t="s">
        <v>330</v>
      </c>
      <c r="GQT214" t="s">
        <v>330</v>
      </c>
      <c r="GQU214" t="s">
        <v>330</v>
      </c>
      <c r="GQV214" t="s">
        <v>330</v>
      </c>
      <c r="GQW214" t="s">
        <v>330</v>
      </c>
      <c r="GQX214" t="s">
        <v>330</v>
      </c>
      <c r="GQY214" t="s">
        <v>330</v>
      </c>
      <c r="GQZ214" t="s">
        <v>330</v>
      </c>
      <c r="GRA214" t="s">
        <v>330</v>
      </c>
      <c r="GRB214" t="s">
        <v>330</v>
      </c>
      <c r="GRC214" t="s">
        <v>330</v>
      </c>
      <c r="GRD214" t="s">
        <v>330</v>
      </c>
      <c r="GRE214" t="s">
        <v>330</v>
      </c>
      <c r="GRF214" t="s">
        <v>330</v>
      </c>
      <c r="GRG214" t="s">
        <v>330</v>
      </c>
      <c r="GRH214" t="s">
        <v>330</v>
      </c>
      <c r="GRI214" t="s">
        <v>330</v>
      </c>
      <c r="GRJ214" t="s">
        <v>330</v>
      </c>
      <c r="GRK214" t="s">
        <v>330</v>
      </c>
      <c r="GRL214" t="s">
        <v>330</v>
      </c>
      <c r="GRM214" t="s">
        <v>330</v>
      </c>
      <c r="GRN214" t="s">
        <v>330</v>
      </c>
      <c r="GRO214" t="s">
        <v>330</v>
      </c>
      <c r="GRP214" t="s">
        <v>330</v>
      </c>
      <c r="GRQ214" t="s">
        <v>330</v>
      </c>
      <c r="GRR214" t="s">
        <v>330</v>
      </c>
      <c r="GRS214" t="s">
        <v>330</v>
      </c>
      <c r="GRT214" t="s">
        <v>330</v>
      </c>
      <c r="GRU214" t="s">
        <v>330</v>
      </c>
      <c r="GRV214" t="s">
        <v>330</v>
      </c>
      <c r="GRW214" t="s">
        <v>330</v>
      </c>
      <c r="GRX214" t="s">
        <v>330</v>
      </c>
      <c r="GRY214" t="s">
        <v>330</v>
      </c>
      <c r="GRZ214" t="s">
        <v>330</v>
      </c>
      <c r="GSA214" t="s">
        <v>330</v>
      </c>
      <c r="GSB214" t="s">
        <v>330</v>
      </c>
      <c r="GSC214" t="s">
        <v>330</v>
      </c>
      <c r="GSD214" t="s">
        <v>330</v>
      </c>
      <c r="GSE214" t="s">
        <v>330</v>
      </c>
      <c r="GSF214" t="s">
        <v>330</v>
      </c>
      <c r="GSG214" t="s">
        <v>330</v>
      </c>
      <c r="GSH214" t="s">
        <v>330</v>
      </c>
      <c r="GSI214" t="s">
        <v>330</v>
      </c>
      <c r="GSJ214" t="s">
        <v>330</v>
      </c>
      <c r="GSK214" t="s">
        <v>330</v>
      </c>
      <c r="GSL214" t="s">
        <v>330</v>
      </c>
      <c r="GSM214" t="s">
        <v>330</v>
      </c>
      <c r="GSN214" t="s">
        <v>330</v>
      </c>
      <c r="GSO214" t="s">
        <v>330</v>
      </c>
      <c r="GSP214" t="s">
        <v>330</v>
      </c>
      <c r="GSQ214" t="s">
        <v>330</v>
      </c>
      <c r="GSR214" t="s">
        <v>330</v>
      </c>
      <c r="GSS214" t="s">
        <v>330</v>
      </c>
      <c r="GST214" t="s">
        <v>330</v>
      </c>
      <c r="GSU214" t="s">
        <v>330</v>
      </c>
      <c r="GSV214" t="s">
        <v>330</v>
      </c>
      <c r="GSW214" t="s">
        <v>330</v>
      </c>
      <c r="GSX214" t="s">
        <v>330</v>
      </c>
      <c r="GSY214" t="s">
        <v>330</v>
      </c>
      <c r="GSZ214" t="s">
        <v>330</v>
      </c>
      <c r="GTA214" t="s">
        <v>330</v>
      </c>
      <c r="GTB214" t="s">
        <v>330</v>
      </c>
      <c r="GTC214" t="s">
        <v>330</v>
      </c>
      <c r="GTD214" t="s">
        <v>330</v>
      </c>
      <c r="GTE214" t="s">
        <v>330</v>
      </c>
      <c r="GTF214" t="s">
        <v>330</v>
      </c>
      <c r="GTG214" t="s">
        <v>330</v>
      </c>
      <c r="GTH214" t="s">
        <v>330</v>
      </c>
      <c r="GTI214" t="s">
        <v>330</v>
      </c>
      <c r="GTJ214" t="s">
        <v>330</v>
      </c>
      <c r="GTK214" t="s">
        <v>330</v>
      </c>
      <c r="GTL214" t="s">
        <v>330</v>
      </c>
      <c r="GTM214" t="s">
        <v>330</v>
      </c>
      <c r="GTN214" t="s">
        <v>330</v>
      </c>
      <c r="GTO214" t="s">
        <v>330</v>
      </c>
      <c r="GTP214" t="s">
        <v>330</v>
      </c>
      <c r="GTQ214" t="s">
        <v>330</v>
      </c>
      <c r="GTR214" t="s">
        <v>330</v>
      </c>
      <c r="GTS214" t="s">
        <v>330</v>
      </c>
      <c r="GTT214" t="s">
        <v>330</v>
      </c>
      <c r="GTU214" t="s">
        <v>330</v>
      </c>
      <c r="GTV214" t="s">
        <v>330</v>
      </c>
      <c r="GTW214" t="s">
        <v>330</v>
      </c>
      <c r="GTX214" t="s">
        <v>330</v>
      </c>
      <c r="GTY214" t="s">
        <v>330</v>
      </c>
      <c r="GTZ214" t="s">
        <v>330</v>
      </c>
      <c r="GUA214" t="s">
        <v>330</v>
      </c>
      <c r="GUB214" t="s">
        <v>330</v>
      </c>
      <c r="GUC214" t="s">
        <v>330</v>
      </c>
      <c r="GUD214" t="s">
        <v>330</v>
      </c>
      <c r="GUE214" t="s">
        <v>330</v>
      </c>
      <c r="GUF214" t="s">
        <v>330</v>
      </c>
      <c r="GUG214" t="s">
        <v>330</v>
      </c>
      <c r="GUH214" t="s">
        <v>330</v>
      </c>
      <c r="GUI214" t="s">
        <v>330</v>
      </c>
      <c r="GUJ214" t="s">
        <v>330</v>
      </c>
      <c r="GUK214" t="s">
        <v>330</v>
      </c>
      <c r="GUL214" t="s">
        <v>330</v>
      </c>
      <c r="GUM214" t="s">
        <v>330</v>
      </c>
      <c r="GUN214" t="s">
        <v>330</v>
      </c>
      <c r="GUO214" t="s">
        <v>330</v>
      </c>
      <c r="GUP214" t="s">
        <v>330</v>
      </c>
      <c r="GUQ214" t="s">
        <v>330</v>
      </c>
      <c r="GUR214" t="s">
        <v>330</v>
      </c>
      <c r="GUS214" t="s">
        <v>330</v>
      </c>
      <c r="GUT214" t="s">
        <v>330</v>
      </c>
      <c r="GUU214" t="s">
        <v>330</v>
      </c>
      <c r="GUV214" t="s">
        <v>330</v>
      </c>
      <c r="GUW214" t="s">
        <v>330</v>
      </c>
      <c r="GUX214" t="s">
        <v>330</v>
      </c>
      <c r="GUY214" t="s">
        <v>330</v>
      </c>
      <c r="GUZ214" t="s">
        <v>330</v>
      </c>
      <c r="GVA214" t="s">
        <v>330</v>
      </c>
      <c r="GVB214" t="s">
        <v>330</v>
      </c>
      <c r="GVC214" t="s">
        <v>330</v>
      </c>
      <c r="GVD214" t="s">
        <v>330</v>
      </c>
      <c r="GVE214" t="s">
        <v>330</v>
      </c>
      <c r="GVF214" t="s">
        <v>330</v>
      </c>
      <c r="GVG214" t="s">
        <v>330</v>
      </c>
      <c r="GVH214" t="s">
        <v>330</v>
      </c>
      <c r="GVI214" t="s">
        <v>330</v>
      </c>
      <c r="GVJ214" t="s">
        <v>330</v>
      </c>
      <c r="GVK214" t="s">
        <v>330</v>
      </c>
      <c r="GVL214" t="s">
        <v>330</v>
      </c>
      <c r="GVM214" t="s">
        <v>330</v>
      </c>
      <c r="GVN214" t="s">
        <v>330</v>
      </c>
      <c r="GVO214" t="s">
        <v>330</v>
      </c>
      <c r="GVP214" t="s">
        <v>330</v>
      </c>
      <c r="GVQ214" t="s">
        <v>330</v>
      </c>
      <c r="GVR214" t="s">
        <v>330</v>
      </c>
      <c r="GVS214" t="s">
        <v>330</v>
      </c>
      <c r="GVT214" t="s">
        <v>330</v>
      </c>
      <c r="GVU214" t="s">
        <v>330</v>
      </c>
      <c r="GVV214" t="s">
        <v>330</v>
      </c>
      <c r="GVW214" t="s">
        <v>330</v>
      </c>
      <c r="GVX214" t="s">
        <v>330</v>
      </c>
      <c r="GVY214" t="s">
        <v>330</v>
      </c>
      <c r="GVZ214" t="s">
        <v>330</v>
      </c>
      <c r="GWA214" t="s">
        <v>330</v>
      </c>
      <c r="GWB214" t="s">
        <v>330</v>
      </c>
      <c r="GWC214" t="s">
        <v>330</v>
      </c>
      <c r="GWD214" t="s">
        <v>330</v>
      </c>
      <c r="GWE214" t="s">
        <v>330</v>
      </c>
      <c r="GWF214" t="s">
        <v>330</v>
      </c>
      <c r="GWG214" t="s">
        <v>330</v>
      </c>
      <c r="GWH214" t="s">
        <v>330</v>
      </c>
      <c r="GWI214" t="s">
        <v>330</v>
      </c>
      <c r="GWJ214" t="s">
        <v>330</v>
      </c>
      <c r="GWK214" t="s">
        <v>330</v>
      </c>
      <c r="GWL214" t="s">
        <v>330</v>
      </c>
      <c r="GWM214" t="s">
        <v>330</v>
      </c>
      <c r="GWN214" t="s">
        <v>330</v>
      </c>
      <c r="GWO214" t="s">
        <v>330</v>
      </c>
      <c r="GWP214" t="s">
        <v>330</v>
      </c>
      <c r="GWQ214" t="s">
        <v>330</v>
      </c>
      <c r="GWR214" t="s">
        <v>330</v>
      </c>
      <c r="GWS214" t="s">
        <v>330</v>
      </c>
      <c r="GWT214" t="s">
        <v>330</v>
      </c>
      <c r="GWU214" t="s">
        <v>330</v>
      </c>
      <c r="GWV214" t="s">
        <v>330</v>
      </c>
      <c r="GWW214" t="s">
        <v>330</v>
      </c>
      <c r="GWX214" t="s">
        <v>330</v>
      </c>
      <c r="GWY214" t="s">
        <v>330</v>
      </c>
      <c r="GWZ214" t="s">
        <v>330</v>
      </c>
      <c r="GXA214" t="s">
        <v>330</v>
      </c>
      <c r="GXB214" t="s">
        <v>330</v>
      </c>
      <c r="GXC214" t="s">
        <v>330</v>
      </c>
      <c r="GXD214" t="s">
        <v>330</v>
      </c>
      <c r="GXE214" t="s">
        <v>330</v>
      </c>
      <c r="GXF214" t="s">
        <v>330</v>
      </c>
      <c r="GXG214" t="s">
        <v>330</v>
      </c>
      <c r="GXH214" t="s">
        <v>330</v>
      </c>
      <c r="GXI214" t="s">
        <v>330</v>
      </c>
      <c r="GXJ214" t="s">
        <v>330</v>
      </c>
      <c r="GXK214" t="s">
        <v>330</v>
      </c>
      <c r="GXL214" t="s">
        <v>330</v>
      </c>
      <c r="GXM214" t="s">
        <v>330</v>
      </c>
      <c r="GXN214" t="s">
        <v>330</v>
      </c>
      <c r="GXO214" t="s">
        <v>330</v>
      </c>
      <c r="GXP214" t="s">
        <v>330</v>
      </c>
      <c r="GXQ214" t="s">
        <v>330</v>
      </c>
      <c r="GXR214" t="s">
        <v>330</v>
      </c>
      <c r="GXS214" t="s">
        <v>330</v>
      </c>
      <c r="GXT214" t="s">
        <v>330</v>
      </c>
      <c r="GXU214" t="s">
        <v>330</v>
      </c>
      <c r="GXV214" t="s">
        <v>330</v>
      </c>
      <c r="GXW214" t="s">
        <v>330</v>
      </c>
      <c r="GXX214" t="s">
        <v>330</v>
      </c>
      <c r="GXY214" t="s">
        <v>330</v>
      </c>
      <c r="GXZ214" t="s">
        <v>330</v>
      </c>
      <c r="GYA214" t="s">
        <v>330</v>
      </c>
      <c r="GYB214" t="s">
        <v>330</v>
      </c>
      <c r="GYC214" t="s">
        <v>330</v>
      </c>
      <c r="GYD214" t="s">
        <v>330</v>
      </c>
      <c r="GYE214" t="s">
        <v>330</v>
      </c>
      <c r="GYF214" t="s">
        <v>330</v>
      </c>
      <c r="GYG214" t="s">
        <v>330</v>
      </c>
      <c r="GYH214" t="s">
        <v>330</v>
      </c>
      <c r="GYI214" t="s">
        <v>330</v>
      </c>
      <c r="GYJ214" t="s">
        <v>330</v>
      </c>
      <c r="GYK214" t="s">
        <v>330</v>
      </c>
      <c r="GYL214" t="s">
        <v>330</v>
      </c>
      <c r="GYM214" t="s">
        <v>330</v>
      </c>
      <c r="GYN214" t="s">
        <v>330</v>
      </c>
      <c r="GYO214" t="s">
        <v>330</v>
      </c>
      <c r="GYP214" t="s">
        <v>330</v>
      </c>
      <c r="GYQ214" t="s">
        <v>330</v>
      </c>
      <c r="GYR214" t="s">
        <v>330</v>
      </c>
      <c r="GYS214" t="s">
        <v>330</v>
      </c>
      <c r="GYT214" t="s">
        <v>330</v>
      </c>
      <c r="GYU214" t="s">
        <v>330</v>
      </c>
      <c r="GYV214" t="s">
        <v>330</v>
      </c>
      <c r="GYW214" t="s">
        <v>330</v>
      </c>
      <c r="GYX214" t="s">
        <v>330</v>
      </c>
      <c r="GYY214" t="s">
        <v>330</v>
      </c>
      <c r="GYZ214" t="s">
        <v>330</v>
      </c>
      <c r="GZA214" t="s">
        <v>330</v>
      </c>
      <c r="GZB214" t="s">
        <v>330</v>
      </c>
      <c r="GZC214" t="s">
        <v>330</v>
      </c>
      <c r="GZD214" t="s">
        <v>330</v>
      </c>
      <c r="GZE214" t="s">
        <v>330</v>
      </c>
      <c r="GZF214" t="s">
        <v>330</v>
      </c>
      <c r="GZG214" t="s">
        <v>330</v>
      </c>
      <c r="GZH214" t="s">
        <v>330</v>
      </c>
      <c r="GZI214" t="s">
        <v>330</v>
      </c>
      <c r="GZJ214" t="s">
        <v>330</v>
      </c>
      <c r="GZK214" t="s">
        <v>330</v>
      </c>
      <c r="GZL214" t="s">
        <v>330</v>
      </c>
      <c r="GZM214" t="s">
        <v>330</v>
      </c>
      <c r="GZN214" t="s">
        <v>330</v>
      </c>
      <c r="GZO214" t="s">
        <v>330</v>
      </c>
      <c r="GZP214" t="s">
        <v>330</v>
      </c>
      <c r="GZQ214" t="s">
        <v>330</v>
      </c>
      <c r="GZR214" t="s">
        <v>330</v>
      </c>
      <c r="GZS214" t="s">
        <v>330</v>
      </c>
      <c r="GZT214" t="s">
        <v>330</v>
      </c>
      <c r="GZU214" t="s">
        <v>330</v>
      </c>
      <c r="GZV214" t="s">
        <v>330</v>
      </c>
      <c r="GZW214" t="s">
        <v>330</v>
      </c>
      <c r="GZX214" t="s">
        <v>330</v>
      </c>
      <c r="GZY214" t="s">
        <v>330</v>
      </c>
      <c r="GZZ214" t="s">
        <v>330</v>
      </c>
      <c r="HAA214" t="s">
        <v>330</v>
      </c>
      <c r="HAB214" t="s">
        <v>330</v>
      </c>
      <c r="HAC214" t="s">
        <v>330</v>
      </c>
      <c r="HAD214" t="s">
        <v>330</v>
      </c>
      <c r="HAE214" t="s">
        <v>330</v>
      </c>
      <c r="HAF214" t="s">
        <v>330</v>
      </c>
      <c r="HAG214" t="s">
        <v>330</v>
      </c>
      <c r="HAH214" t="s">
        <v>330</v>
      </c>
      <c r="HAI214" t="s">
        <v>330</v>
      </c>
      <c r="HAJ214" t="s">
        <v>330</v>
      </c>
      <c r="HAK214" t="s">
        <v>330</v>
      </c>
      <c r="HAL214" t="s">
        <v>330</v>
      </c>
      <c r="HAM214" t="s">
        <v>330</v>
      </c>
      <c r="HAN214" t="s">
        <v>330</v>
      </c>
      <c r="HAO214" t="s">
        <v>330</v>
      </c>
      <c r="HAP214" t="s">
        <v>330</v>
      </c>
      <c r="HAQ214" t="s">
        <v>330</v>
      </c>
      <c r="HAR214" t="s">
        <v>330</v>
      </c>
      <c r="HAS214" t="s">
        <v>330</v>
      </c>
      <c r="HAT214" t="s">
        <v>330</v>
      </c>
      <c r="HAU214" t="s">
        <v>330</v>
      </c>
      <c r="HAV214" t="s">
        <v>330</v>
      </c>
      <c r="HAW214" t="s">
        <v>330</v>
      </c>
      <c r="HAX214" t="s">
        <v>330</v>
      </c>
      <c r="HAY214" t="s">
        <v>330</v>
      </c>
      <c r="HAZ214" t="s">
        <v>330</v>
      </c>
      <c r="HBA214" t="s">
        <v>330</v>
      </c>
      <c r="HBB214" t="s">
        <v>330</v>
      </c>
      <c r="HBC214" t="s">
        <v>330</v>
      </c>
      <c r="HBD214" t="s">
        <v>330</v>
      </c>
      <c r="HBE214" t="s">
        <v>330</v>
      </c>
      <c r="HBF214" t="s">
        <v>330</v>
      </c>
      <c r="HBG214" t="s">
        <v>330</v>
      </c>
      <c r="HBH214" t="s">
        <v>330</v>
      </c>
      <c r="HBI214" t="s">
        <v>330</v>
      </c>
      <c r="HBJ214" t="s">
        <v>330</v>
      </c>
      <c r="HBK214" t="s">
        <v>330</v>
      </c>
      <c r="HBL214" t="s">
        <v>330</v>
      </c>
      <c r="HBM214" t="s">
        <v>330</v>
      </c>
      <c r="HBN214" t="s">
        <v>330</v>
      </c>
      <c r="HBO214" t="s">
        <v>330</v>
      </c>
      <c r="HBP214" t="s">
        <v>330</v>
      </c>
      <c r="HBQ214" t="s">
        <v>330</v>
      </c>
      <c r="HBR214" t="s">
        <v>330</v>
      </c>
      <c r="HBS214" t="s">
        <v>330</v>
      </c>
      <c r="HBT214" t="s">
        <v>330</v>
      </c>
      <c r="HBU214" t="s">
        <v>330</v>
      </c>
      <c r="HBV214" t="s">
        <v>330</v>
      </c>
      <c r="HBW214" t="s">
        <v>330</v>
      </c>
      <c r="HBX214" t="s">
        <v>330</v>
      </c>
      <c r="HBY214" t="s">
        <v>330</v>
      </c>
      <c r="HBZ214" t="s">
        <v>330</v>
      </c>
      <c r="HCA214" t="s">
        <v>330</v>
      </c>
      <c r="HCB214" t="s">
        <v>330</v>
      </c>
      <c r="HCC214" t="s">
        <v>330</v>
      </c>
      <c r="HCD214" t="s">
        <v>330</v>
      </c>
      <c r="HCE214" t="s">
        <v>330</v>
      </c>
      <c r="HCF214" t="s">
        <v>330</v>
      </c>
      <c r="HCG214" t="s">
        <v>330</v>
      </c>
      <c r="HCH214" t="s">
        <v>330</v>
      </c>
      <c r="HCI214" t="s">
        <v>330</v>
      </c>
      <c r="HCJ214" t="s">
        <v>330</v>
      </c>
      <c r="HCK214" t="s">
        <v>330</v>
      </c>
      <c r="HCL214" t="s">
        <v>330</v>
      </c>
      <c r="HCM214" t="s">
        <v>330</v>
      </c>
      <c r="HCN214" t="s">
        <v>330</v>
      </c>
      <c r="HCO214" t="s">
        <v>330</v>
      </c>
      <c r="HCP214" t="s">
        <v>330</v>
      </c>
      <c r="HCQ214" t="s">
        <v>330</v>
      </c>
      <c r="HCR214" t="s">
        <v>330</v>
      </c>
      <c r="HCS214" t="s">
        <v>330</v>
      </c>
      <c r="HCT214" t="s">
        <v>330</v>
      </c>
      <c r="HCU214" t="s">
        <v>330</v>
      </c>
      <c r="HCV214" t="s">
        <v>330</v>
      </c>
      <c r="HCW214" t="s">
        <v>330</v>
      </c>
      <c r="HCX214" t="s">
        <v>330</v>
      </c>
      <c r="HCY214" t="s">
        <v>330</v>
      </c>
      <c r="HCZ214" t="s">
        <v>330</v>
      </c>
      <c r="HDA214" t="s">
        <v>330</v>
      </c>
      <c r="HDB214" t="s">
        <v>330</v>
      </c>
      <c r="HDC214" t="s">
        <v>330</v>
      </c>
      <c r="HDD214" t="s">
        <v>330</v>
      </c>
      <c r="HDE214" t="s">
        <v>330</v>
      </c>
      <c r="HDF214" t="s">
        <v>330</v>
      </c>
      <c r="HDG214" t="s">
        <v>330</v>
      </c>
      <c r="HDH214" t="s">
        <v>330</v>
      </c>
      <c r="HDI214" t="s">
        <v>330</v>
      </c>
      <c r="HDJ214" t="s">
        <v>330</v>
      </c>
      <c r="HDK214" t="s">
        <v>330</v>
      </c>
      <c r="HDL214" t="s">
        <v>330</v>
      </c>
      <c r="HDM214" t="s">
        <v>330</v>
      </c>
      <c r="HDN214" t="s">
        <v>330</v>
      </c>
      <c r="HDO214" t="s">
        <v>330</v>
      </c>
      <c r="HDP214" t="s">
        <v>330</v>
      </c>
      <c r="HDQ214" t="s">
        <v>330</v>
      </c>
      <c r="HDR214" t="s">
        <v>330</v>
      </c>
      <c r="HDS214" t="s">
        <v>330</v>
      </c>
      <c r="HDT214" t="s">
        <v>330</v>
      </c>
      <c r="HDU214" t="s">
        <v>330</v>
      </c>
      <c r="HDV214" t="s">
        <v>330</v>
      </c>
      <c r="HDW214" t="s">
        <v>330</v>
      </c>
      <c r="HDX214" t="s">
        <v>330</v>
      </c>
      <c r="HDY214" t="s">
        <v>330</v>
      </c>
      <c r="HDZ214" t="s">
        <v>330</v>
      </c>
      <c r="HEA214" t="s">
        <v>330</v>
      </c>
      <c r="HEB214" t="s">
        <v>330</v>
      </c>
      <c r="HEC214" t="s">
        <v>330</v>
      </c>
      <c r="HED214" t="s">
        <v>330</v>
      </c>
      <c r="HEE214" t="s">
        <v>330</v>
      </c>
      <c r="HEF214" t="s">
        <v>330</v>
      </c>
      <c r="HEG214" t="s">
        <v>330</v>
      </c>
      <c r="HEH214" t="s">
        <v>330</v>
      </c>
      <c r="HEI214" t="s">
        <v>330</v>
      </c>
      <c r="HEJ214" t="s">
        <v>330</v>
      </c>
      <c r="HEK214" t="s">
        <v>330</v>
      </c>
      <c r="HEL214" t="s">
        <v>330</v>
      </c>
      <c r="HEM214" t="s">
        <v>330</v>
      </c>
      <c r="HEN214" t="s">
        <v>330</v>
      </c>
      <c r="HEO214" t="s">
        <v>330</v>
      </c>
      <c r="HEP214" t="s">
        <v>330</v>
      </c>
      <c r="HEQ214" t="s">
        <v>330</v>
      </c>
      <c r="HER214" t="s">
        <v>330</v>
      </c>
      <c r="HES214" t="s">
        <v>330</v>
      </c>
      <c r="HET214" t="s">
        <v>330</v>
      </c>
      <c r="HEU214" t="s">
        <v>330</v>
      </c>
      <c r="HEV214" t="s">
        <v>330</v>
      </c>
      <c r="HEW214" t="s">
        <v>330</v>
      </c>
      <c r="HEX214" t="s">
        <v>330</v>
      </c>
      <c r="HEY214" t="s">
        <v>330</v>
      </c>
      <c r="HEZ214" t="s">
        <v>330</v>
      </c>
      <c r="HFA214" t="s">
        <v>330</v>
      </c>
      <c r="HFB214" t="s">
        <v>330</v>
      </c>
      <c r="HFC214" t="s">
        <v>330</v>
      </c>
      <c r="HFD214" t="s">
        <v>330</v>
      </c>
      <c r="HFE214" t="s">
        <v>330</v>
      </c>
      <c r="HFF214" t="s">
        <v>330</v>
      </c>
      <c r="HFG214" t="s">
        <v>330</v>
      </c>
      <c r="HFH214" t="s">
        <v>330</v>
      </c>
      <c r="HFI214" t="s">
        <v>330</v>
      </c>
      <c r="HFJ214" t="s">
        <v>330</v>
      </c>
      <c r="HFK214" t="s">
        <v>330</v>
      </c>
      <c r="HFL214" t="s">
        <v>330</v>
      </c>
      <c r="HFM214" t="s">
        <v>330</v>
      </c>
      <c r="HFN214" t="s">
        <v>330</v>
      </c>
      <c r="HFO214" t="s">
        <v>330</v>
      </c>
      <c r="HFP214" t="s">
        <v>330</v>
      </c>
      <c r="HFQ214" t="s">
        <v>330</v>
      </c>
      <c r="HFR214" t="s">
        <v>330</v>
      </c>
      <c r="HFS214" t="s">
        <v>330</v>
      </c>
      <c r="HFT214" t="s">
        <v>330</v>
      </c>
      <c r="HFU214" t="s">
        <v>330</v>
      </c>
      <c r="HFV214" t="s">
        <v>330</v>
      </c>
      <c r="HFW214" t="s">
        <v>330</v>
      </c>
      <c r="HFX214" t="s">
        <v>330</v>
      </c>
      <c r="HFY214" t="s">
        <v>330</v>
      </c>
      <c r="HFZ214" t="s">
        <v>330</v>
      </c>
      <c r="HGA214" t="s">
        <v>330</v>
      </c>
      <c r="HGB214" t="s">
        <v>330</v>
      </c>
      <c r="HGC214" t="s">
        <v>330</v>
      </c>
      <c r="HGD214" t="s">
        <v>330</v>
      </c>
      <c r="HGE214" t="s">
        <v>330</v>
      </c>
      <c r="HGF214" t="s">
        <v>330</v>
      </c>
      <c r="HGG214" t="s">
        <v>330</v>
      </c>
      <c r="HGH214" t="s">
        <v>330</v>
      </c>
      <c r="HGI214" t="s">
        <v>330</v>
      </c>
      <c r="HGJ214" t="s">
        <v>330</v>
      </c>
      <c r="HGK214" t="s">
        <v>330</v>
      </c>
      <c r="HGL214" t="s">
        <v>330</v>
      </c>
      <c r="HGM214" t="s">
        <v>330</v>
      </c>
      <c r="HGN214" t="s">
        <v>330</v>
      </c>
      <c r="HGO214" t="s">
        <v>330</v>
      </c>
      <c r="HGP214" t="s">
        <v>330</v>
      </c>
      <c r="HGQ214" t="s">
        <v>330</v>
      </c>
      <c r="HGR214" t="s">
        <v>330</v>
      </c>
      <c r="HGS214" t="s">
        <v>330</v>
      </c>
      <c r="HGT214" t="s">
        <v>330</v>
      </c>
      <c r="HGU214" t="s">
        <v>330</v>
      </c>
      <c r="HGV214" t="s">
        <v>330</v>
      </c>
      <c r="HGW214" t="s">
        <v>330</v>
      </c>
      <c r="HGX214" t="s">
        <v>330</v>
      </c>
      <c r="HGY214" t="s">
        <v>330</v>
      </c>
      <c r="HGZ214" t="s">
        <v>330</v>
      </c>
      <c r="HHA214" t="s">
        <v>330</v>
      </c>
      <c r="HHB214" t="s">
        <v>330</v>
      </c>
      <c r="HHC214" t="s">
        <v>330</v>
      </c>
      <c r="HHD214" t="s">
        <v>330</v>
      </c>
      <c r="HHE214" t="s">
        <v>330</v>
      </c>
      <c r="HHF214" t="s">
        <v>330</v>
      </c>
      <c r="HHG214" t="s">
        <v>330</v>
      </c>
      <c r="HHH214" t="s">
        <v>330</v>
      </c>
      <c r="HHI214" t="s">
        <v>330</v>
      </c>
      <c r="HHJ214" t="s">
        <v>330</v>
      </c>
      <c r="HHK214" t="s">
        <v>330</v>
      </c>
      <c r="HHL214" t="s">
        <v>330</v>
      </c>
      <c r="HHM214" t="s">
        <v>330</v>
      </c>
      <c r="HHN214" t="s">
        <v>330</v>
      </c>
      <c r="HHO214" t="s">
        <v>330</v>
      </c>
      <c r="HHP214" t="s">
        <v>330</v>
      </c>
      <c r="HHQ214" t="s">
        <v>330</v>
      </c>
      <c r="HHR214" t="s">
        <v>330</v>
      </c>
      <c r="HHS214" t="s">
        <v>330</v>
      </c>
      <c r="HHT214" t="s">
        <v>330</v>
      </c>
      <c r="HHU214" t="s">
        <v>330</v>
      </c>
      <c r="HHV214" t="s">
        <v>330</v>
      </c>
      <c r="HHW214" t="s">
        <v>330</v>
      </c>
      <c r="HHX214" t="s">
        <v>330</v>
      </c>
      <c r="HHY214" t="s">
        <v>330</v>
      </c>
      <c r="HHZ214" t="s">
        <v>330</v>
      </c>
      <c r="HIA214" t="s">
        <v>330</v>
      </c>
      <c r="HIB214" t="s">
        <v>330</v>
      </c>
      <c r="HIC214" t="s">
        <v>330</v>
      </c>
      <c r="HID214" t="s">
        <v>330</v>
      </c>
      <c r="HIE214" t="s">
        <v>330</v>
      </c>
      <c r="HIF214" t="s">
        <v>330</v>
      </c>
      <c r="HIG214" t="s">
        <v>330</v>
      </c>
      <c r="HIH214" t="s">
        <v>330</v>
      </c>
      <c r="HII214" t="s">
        <v>330</v>
      </c>
      <c r="HIJ214" t="s">
        <v>330</v>
      </c>
      <c r="HIK214" t="s">
        <v>330</v>
      </c>
      <c r="HIL214" t="s">
        <v>330</v>
      </c>
      <c r="HIM214" t="s">
        <v>330</v>
      </c>
      <c r="HIN214" t="s">
        <v>330</v>
      </c>
      <c r="HIO214" t="s">
        <v>330</v>
      </c>
      <c r="HIP214" t="s">
        <v>330</v>
      </c>
      <c r="HIQ214" t="s">
        <v>330</v>
      </c>
      <c r="HIR214" t="s">
        <v>330</v>
      </c>
      <c r="HIS214" t="s">
        <v>330</v>
      </c>
      <c r="HIT214" t="s">
        <v>330</v>
      </c>
      <c r="HIU214" t="s">
        <v>330</v>
      </c>
      <c r="HIV214" t="s">
        <v>330</v>
      </c>
      <c r="HIW214" t="s">
        <v>330</v>
      </c>
      <c r="HIX214" t="s">
        <v>330</v>
      </c>
      <c r="HIY214" t="s">
        <v>330</v>
      </c>
      <c r="HIZ214" t="s">
        <v>330</v>
      </c>
      <c r="HJA214" t="s">
        <v>330</v>
      </c>
      <c r="HJB214" t="s">
        <v>330</v>
      </c>
      <c r="HJC214" t="s">
        <v>330</v>
      </c>
      <c r="HJD214" t="s">
        <v>330</v>
      </c>
      <c r="HJE214" t="s">
        <v>330</v>
      </c>
      <c r="HJF214" t="s">
        <v>330</v>
      </c>
      <c r="HJG214" t="s">
        <v>330</v>
      </c>
      <c r="HJH214" t="s">
        <v>330</v>
      </c>
      <c r="HJI214" t="s">
        <v>330</v>
      </c>
      <c r="HJJ214" t="s">
        <v>330</v>
      </c>
      <c r="HJK214" t="s">
        <v>330</v>
      </c>
      <c r="HJL214" t="s">
        <v>330</v>
      </c>
      <c r="HJM214" t="s">
        <v>330</v>
      </c>
      <c r="HJN214" t="s">
        <v>330</v>
      </c>
      <c r="HJO214" t="s">
        <v>330</v>
      </c>
      <c r="HJP214" t="s">
        <v>330</v>
      </c>
      <c r="HJQ214" t="s">
        <v>330</v>
      </c>
      <c r="HJR214" t="s">
        <v>330</v>
      </c>
      <c r="HJS214" t="s">
        <v>330</v>
      </c>
      <c r="HJT214" t="s">
        <v>330</v>
      </c>
      <c r="HJU214" t="s">
        <v>330</v>
      </c>
      <c r="HJV214" t="s">
        <v>330</v>
      </c>
      <c r="HJW214" t="s">
        <v>330</v>
      </c>
      <c r="HJX214" t="s">
        <v>330</v>
      </c>
      <c r="HJY214" t="s">
        <v>330</v>
      </c>
      <c r="HJZ214" t="s">
        <v>330</v>
      </c>
      <c r="HKA214" t="s">
        <v>330</v>
      </c>
      <c r="HKB214" t="s">
        <v>330</v>
      </c>
      <c r="HKC214" t="s">
        <v>330</v>
      </c>
      <c r="HKD214" t="s">
        <v>330</v>
      </c>
      <c r="HKE214" t="s">
        <v>330</v>
      </c>
      <c r="HKF214" t="s">
        <v>330</v>
      </c>
      <c r="HKG214" t="s">
        <v>330</v>
      </c>
      <c r="HKH214" t="s">
        <v>330</v>
      </c>
      <c r="HKI214" t="s">
        <v>330</v>
      </c>
      <c r="HKJ214" t="s">
        <v>330</v>
      </c>
      <c r="HKK214" t="s">
        <v>330</v>
      </c>
      <c r="HKL214" t="s">
        <v>330</v>
      </c>
      <c r="HKM214" t="s">
        <v>330</v>
      </c>
      <c r="HKN214" t="s">
        <v>330</v>
      </c>
      <c r="HKO214" t="s">
        <v>330</v>
      </c>
      <c r="HKP214" t="s">
        <v>330</v>
      </c>
      <c r="HKQ214" t="s">
        <v>330</v>
      </c>
      <c r="HKR214" t="s">
        <v>330</v>
      </c>
      <c r="HKS214" t="s">
        <v>330</v>
      </c>
      <c r="HKT214" t="s">
        <v>330</v>
      </c>
      <c r="HKU214" t="s">
        <v>330</v>
      </c>
      <c r="HKV214" t="s">
        <v>330</v>
      </c>
      <c r="HKW214" t="s">
        <v>330</v>
      </c>
      <c r="HKX214" t="s">
        <v>330</v>
      </c>
      <c r="HKY214" t="s">
        <v>330</v>
      </c>
      <c r="HKZ214" t="s">
        <v>330</v>
      </c>
      <c r="HLA214" t="s">
        <v>330</v>
      </c>
      <c r="HLB214" t="s">
        <v>330</v>
      </c>
      <c r="HLC214" t="s">
        <v>330</v>
      </c>
      <c r="HLD214" t="s">
        <v>330</v>
      </c>
      <c r="HLE214" t="s">
        <v>330</v>
      </c>
      <c r="HLF214" t="s">
        <v>330</v>
      </c>
      <c r="HLG214" t="s">
        <v>330</v>
      </c>
      <c r="HLH214" t="s">
        <v>330</v>
      </c>
      <c r="HLI214" t="s">
        <v>330</v>
      </c>
      <c r="HLJ214" t="s">
        <v>330</v>
      </c>
      <c r="HLK214" t="s">
        <v>330</v>
      </c>
      <c r="HLL214" t="s">
        <v>330</v>
      </c>
      <c r="HLM214" t="s">
        <v>330</v>
      </c>
      <c r="HLN214" t="s">
        <v>330</v>
      </c>
      <c r="HLO214" t="s">
        <v>330</v>
      </c>
      <c r="HLP214" t="s">
        <v>330</v>
      </c>
      <c r="HLQ214" t="s">
        <v>330</v>
      </c>
      <c r="HLR214" t="s">
        <v>330</v>
      </c>
      <c r="HLS214" t="s">
        <v>330</v>
      </c>
      <c r="HLT214" t="s">
        <v>330</v>
      </c>
      <c r="HLU214" t="s">
        <v>330</v>
      </c>
      <c r="HLV214" t="s">
        <v>330</v>
      </c>
      <c r="HLW214" t="s">
        <v>330</v>
      </c>
      <c r="HLX214" t="s">
        <v>330</v>
      </c>
      <c r="HLY214" t="s">
        <v>330</v>
      </c>
      <c r="HLZ214" t="s">
        <v>330</v>
      </c>
      <c r="HMA214" t="s">
        <v>330</v>
      </c>
      <c r="HMB214" t="s">
        <v>330</v>
      </c>
      <c r="HMC214" t="s">
        <v>330</v>
      </c>
      <c r="HMD214" t="s">
        <v>330</v>
      </c>
      <c r="HME214" t="s">
        <v>330</v>
      </c>
      <c r="HMF214" t="s">
        <v>330</v>
      </c>
      <c r="HMG214" t="s">
        <v>330</v>
      </c>
      <c r="HMH214" t="s">
        <v>330</v>
      </c>
      <c r="HMI214" t="s">
        <v>330</v>
      </c>
      <c r="HMJ214" t="s">
        <v>330</v>
      </c>
      <c r="HMK214" t="s">
        <v>330</v>
      </c>
      <c r="HML214" t="s">
        <v>330</v>
      </c>
      <c r="HMM214" t="s">
        <v>330</v>
      </c>
      <c r="HMN214" t="s">
        <v>330</v>
      </c>
      <c r="HMO214" t="s">
        <v>330</v>
      </c>
      <c r="HMP214" t="s">
        <v>330</v>
      </c>
      <c r="HMQ214" t="s">
        <v>330</v>
      </c>
      <c r="HMR214" t="s">
        <v>330</v>
      </c>
      <c r="HMS214" t="s">
        <v>330</v>
      </c>
      <c r="HMT214" t="s">
        <v>330</v>
      </c>
      <c r="HMU214" t="s">
        <v>330</v>
      </c>
      <c r="HMV214" t="s">
        <v>330</v>
      </c>
      <c r="HMW214" t="s">
        <v>330</v>
      </c>
      <c r="HMX214" t="s">
        <v>330</v>
      </c>
      <c r="HMY214" t="s">
        <v>330</v>
      </c>
      <c r="HMZ214" t="s">
        <v>330</v>
      </c>
      <c r="HNA214" t="s">
        <v>330</v>
      </c>
      <c r="HNB214" t="s">
        <v>330</v>
      </c>
      <c r="HNC214" t="s">
        <v>330</v>
      </c>
      <c r="HND214" t="s">
        <v>330</v>
      </c>
      <c r="HNE214" t="s">
        <v>330</v>
      </c>
      <c r="HNF214" t="s">
        <v>330</v>
      </c>
      <c r="HNG214" t="s">
        <v>330</v>
      </c>
      <c r="HNH214" t="s">
        <v>330</v>
      </c>
      <c r="HNI214" t="s">
        <v>330</v>
      </c>
      <c r="HNJ214" t="s">
        <v>330</v>
      </c>
      <c r="HNK214" t="s">
        <v>330</v>
      </c>
      <c r="HNL214" t="s">
        <v>330</v>
      </c>
      <c r="HNM214" t="s">
        <v>330</v>
      </c>
      <c r="HNN214" t="s">
        <v>330</v>
      </c>
      <c r="HNO214" t="s">
        <v>330</v>
      </c>
      <c r="HNP214" t="s">
        <v>330</v>
      </c>
      <c r="HNQ214" t="s">
        <v>330</v>
      </c>
      <c r="HNR214" t="s">
        <v>330</v>
      </c>
      <c r="HNS214" t="s">
        <v>330</v>
      </c>
      <c r="HNT214" t="s">
        <v>330</v>
      </c>
      <c r="HNU214" t="s">
        <v>330</v>
      </c>
      <c r="HNV214" t="s">
        <v>330</v>
      </c>
      <c r="HNW214" t="s">
        <v>330</v>
      </c>
      <c r="HNX214" t="s">
        <v>330</v>
      </c>
      <c r="HNY214" t="s">
        <v>330</v>
      </c>
      <c r="HNZ214" t="s">
        <v>330</v>
      </c>
      <c r="HOA214" t="s">
        <v>330</v>
      </c>
      <c r="HOB214" t="s">
        <v>330</v>
      </c>
      <c r="HOC214" t="s">
        <v>330</v>
      </c>
      <c r="HOD214" t="s">
        <v>330</v>
      </c>
      <c r="HOE214" t="s">
        <v>330</v>
      </c>
      <c r="HOF214" t="s">
        <v>330</v>
      </c>
      <c r="HOG214" t="s">
        <v>330</v>
      </c>
      <c r="HOH214" t="s">
        <v>330</v>
      </c>
      <c r="HOI214" t="s">
        <v>330</v>
      </c>
      <c r="HOJ214" t="s">
        <v>330</v>
      </c>
      <c r="HOK214" t="s">
        <v>330</v>
      </c>
      <c r="HOL214" t="s">
        <v>330</v>
      </c>
      <c r="HOM214" t="s">
        <v>330</v>
      </c>
      <c r="HON214" t="s">
        <v>330</v>
      </c>
      <c r="HOO214" t="s">
        <v>330</v>
      </c>
      <c r="HOP214" t="s">
        <v>330</v>
      </c>
      <c r="HOQ214" t="s">
        <v>330</v>
      </c>
      <c r="HOR214" t="s">
        <v>330</v>
      </c>
      <c r="HOS214" t="s">
        <v>330</v>
      </c>
      <c r="HOT214" t="s">
        <v>330</v>
      </c>
      <c r="HOU214" t="s">
        <v>330</v>
      </c>
      <c r="HOV214" t="s">
        <v>330</v>
      </c>
      <c r="HOW214" t="s">
        <v>330</v>
      </c>
      <c r="HOX214" t="s">
        <v>330</v>
      </c>
      <c r="HOY214" t="s">
        <v>330</v>
      </c>
      <c r="HOZ214" t="s">
        <v>330</v>
      </c>
      <c r="HPA214" t="s">
        <v>330</v>
      </c>
      <c r="HPB214" t="s">
        <v>330</v>
      </c>
      <c r="HPC214" t="s">
        <v>330</v>
      </c>
      <c r="HPD214" t="s">
        <v>330</v>
      </c>
      <c r="HPE214" t="s">
        <v>330</v>
      </c>
      <c r="HPF214" t="s">
        <v>330</v>
      </c>
      <c r="HPG214" t="s">
        <v>330</v>
      </c>
      <c r="HPH214" t="s">
        <v>330</v>
      </c>
      <c r="HPI214" t="s">
        <v>330</v>
      </c>
      <c r="HPJ214" t="s">
        <v>330</v>
      </c>
      <c r="HPK214" t="s">
        <v>330</v>
      </c>
      <c r="HPL214" t="s">
        <v>330</v>
      </c>
      <c r="HPM214" t="s">
        <v>330</v>
      </c>
      <c r="HPN214" t="s">
        <v>330</v>
      </c>
      <c r="HPO214" t="s">
        <v>330</v>
      </c>
      <c r="HPP214" t="s">
        <v>330</v>
      </c>
      <c r="HPQ214" t="s">
        <v>330</v>
      </c>
      <c r="HPR214" t="s">
        <v>330</v>
      </c>
      <c r="HPS214" t="s">
        <v>330</v>
      </c>
      <c r="HPT214" t="s">
        <v>330</v>
      </c>
      <c r="HPU214" t="s">
        <v>330</v>
      </c>
      <c r="HPV214" t="s">
        <v>330</v>
      </c>
      <c r="HPW214" t="s">
        <v>330</v>
      </c>
      <c r="HPX214" t="s">
        <v>330</v>
      </c>
      <c r="HPY214" t="s">
        <v>330</v>
      </c>
      <c r="HPZ214" t="s">
        <v>330</v>
      </c>
      <c r="HQA214" t="s">
        <v>330</v>
      </c>
      <c r="HQB214" t="s">
        <v>330</v>
      </c>
      <c r="HQC214" t="s">
        <v>330</v>
      </c>
      <c r="HQD214" t="s">
        <v>330</v>
      </c>
      <c r="HQE214" t="s">
        <v>330</v>
      </c>
      <c r="HQF214" t="s">
        <v>330</v>
      </c>
      <c r="HQG214" t="s">
        <v>330</v>
      </c>
      <c r="HQH214" t="s">
        <v>330</v>
      </c>
      <c r="HQI214" t="s">
        <v>330</v>
      </c>
      <c r="HQJ214" t="s">
        <v>330</v>
      </c>
      <c r="HQK214" t="s">
        <v>330</v>
      </c>
      <c r="HQL214" t="s">
        <v>330</v>
      </c>
      <c r="HQM214" t="s">
        <v>330</v>
      </c>
      <c r="HQN214" t="s">
        <v>330</v>
      </c>
      <c r="HQO214" t="s">
        <v>330</v>
      </c>
      <c r="HQP214" t="s">
        <v>330</v>
      </c>
      <c r="HQQ214" t="s">
        <v>330</v>
      </c>
      <c r="HQR214" t="s">
        <v>330</v>
      </c>
      <c r="HQS214" t="s">
        <v>330</v>
      </c>
      <c r="HQT214" t="s">
        <v>330</v>
      </c>
      <c r="HQU214" t="s">
        <v>330</v>
      </c>
      <c r="HQV214" t="s">
        <v>330</v>
      </c>
      <c r="HQW214" t="s">
        <v>330</v>
      </c>
      <c r="HQX214" t="s">
        <v>330</v>
      </c>
      <c r="HQY214" t="s">
        <v>330</v>
      </c>
      <c r="HQZ214" t="s">
        <v>330</v>
      </c>
      <c r="HRA214" t="s">
        <v>330</v>
      </c>
      <c r="HRB214" t="s">
        <v>330</v>
      </c>
      <c r="HRC214" t="s">
        <v>330</v>
      </c>
      <c r="HRD214" t="s">
        <v>330</v>
      </c>
      <c r="HRE214" t="s">
        <v>330</v>
      </c>
      <c r="HRF214" t="s">
        <v>330</v>
      </c>
      <c r="HRG214" t="s">
        <v>330</v>
      </c>
      <c r="HRH214" t="s">
        <v>330</v>
      </c>
      <c r="HRI214" t="s">
        <v>330</v>
      </c>
      <c r="HRJ214" t="s">
        <v>330</v>
      </c>
      <c r="HRK214" t="s">
        <v>330</v>
      </c>
      <c r="HRL214" t="s">
        <v>330</v>
      </c>
      <c r="HRM214" t="s">
        <v>330</v>
      </c>
      <c r="HRN214" t="s">
        <v>330</v>
      </c>
      <c r="HRO214" t="s">
        <v>330</v>
      </c>
      <c r="HRP214" t="s">
        <v>330</v>
      </c>
      <c r="HRQ214" t="s">
        <v>330</v>
      </c>
      <c r="HRR214" t="s">
        <v>330</v>
      </c>
      <c r="HRS214" t="s">
        <v>330</v>
      </c>
      <c r="HRT214" t="s">
        <v>330</v>
      </c>
      <c r="HRU214" t="s">
        <v>330</v>
      </c>
      <c r="HRV214" t="s">
        <v>330</v>
      </c>
      <c r="HRW214" t="s">
        <v>330</v>
      </c>
      <c r="HRX214" t="s">
        <v>330</v>
      </c>
      <c r="HRY214" t="s">
        <v>330</v>
      </c>
      <c r="HRZ214" t="s">
        <v>330</v>
      </c>
      <c r="HSA214" t="s">
        <v>330</v>
      </c>
      <c r="HSB214" t="s">
        <v>330</v>
      </c>
      <c r="HSC214" t="s">
        <v>330</v>
      </c>
      <c r="HSD214" t="s">
        <v>330</v>
      </c>
      <c r="HSE214" t="s">
        <v>330</v>
      </c>
      <c r="HSF214" t="s">
        <v>330</v>
      </c>
      <c r="HSG214" t="s">
        <v>330</v>
      </c>
      <c r="HSH214" t="s">
        <v>330</v>
      </c>
      <c r="HSI214" t="s">
        <v>330</v>
      </c>
      <c r="HSJ214" t="s">
        <v>330</v>
      </c>
      <c r="HSK214" t="s">
        <v>330</v>
      </c>
      <c r="HSL214" t="s">
        <v>330</v>
      </c>
      <c r="HSM214" t="s">
        <v>330</v>
      </c>
      <c r="HSN214" t="s">
        <v>330</v>
      </c>
      <c r="HSO214" t="s">
        <v>330</v>
      </c>
      <c r="HSP214" t="s">
        <v>330</v>
      </c>
      <c r="HSQ214" t="s">
        <v>330</v>
      </c>
      <c r="HSR214" t="s">
        <v>330</v>
      </c>
      <c r="HSS214" t="s">
        <v>330</v>
      </c>
      <c r="HST214" t="s">
        <v>330</v>
      </c>
      <c r="HSU214" t="s">
        <v>330</v>
      </c>
      <c r="HSV214" t="s">
        <v>330</v>
      </c>
      <c r="HSW214" t="s">
        <v>330</v>
      </c>
      <c r="HSX214" t="s">
        <v>330</v>
      </c>
      <c r="HSY214" t="s">
        <v>330</v>
      </c>
      <c r="HSZ214" t="s">
        <v>330</v>
      </c>
      <c r="HTA214" t="s">
        <v>330</v>
      </c>
      <c r="HTB214" t="s">
        <v>330</v>
      </c>
      <c r="HTC214" t="s">
        <v>330</v>
      </c>
      <c r="HTD214" t="s">
        <v>330</v>
      </c>
      <c r="HTE214" t="s">
        <v>330</v>
      </c>
      <c r="HTF214" t="s">
        <v>330</v>
      </c>
      <c r="HTG214" t="s">
        <v>330</v>
      </c>
      <c r="HTH214" t="s">
        <v>330</v>
      </c>
      <c r="HTI214" t="s">
        <v>330</v>
      </c>
      <c r="HTJ214" t="s">
        <v>330</v>
      </c>
      <c r="HTK214" t="s">
        <v>330</v>
      </c>
      <c r="HTL214" t="s">
        <v>330</v>
      </c>
      <c r="HTM214" t="s">
        <v>330</v>
      </c>
      <c r="HTN214" t="s">
        <v>330</v>
      </c>
      <c r="HTO214" t="s">
        <v>330</v>
      </c>
      <c r="HTP214" t="s">
        <v>330</v>
      </c>
      <c r="HTQ214" t="s">
        <v>330</v>
      </c>
      <c r="HTR214" t="s">
        <v>330</v>
      </c>
      <c r="HTS214" t="s">
        <v>330</v>
      </c>
      <c r="HTT214" t="s">
        <v>330</v>
      </c>
      <c r="HTU214" t="s">
        <v>330</v>
      </c>
      <c r="HTV214" t="s">
        <v>330</v>
      </c>
      <c r="HTW214" t="s">
        <v>330</v>
      </c>
      <c r="HTX214" t="s">
        <v>330</v>
      </c>
      <c r="HTY214" t="s">
        <v>330</v>
      </c>
      <c r="HTZ214" t="s">
        <v>330</v>
      </c>
      <c r="HUA214" t="s">
        <v>330</v>
      </c>
      <c r="HUB214" t="s">
        <v>330</v>
      </c>
      <c r="HUC214" t="s">
        <v>330</v>
      </c>
      <c r="HUD214" t="s">
        <v>330</v>
      </c>
      <c r="HUE214" t="s">
        <v>330</v>
      </c>
      <c r="HUF214" t="s">
        <v>330</v>
      </c>
      <c r="HUG214" t="s">
        <v>330</v>
      </c>
      <c r="HUH214" t="s">
        <v>330</v>
      </c>
      <c r="HUI214" t="s">
        <v>330</v>
      </c>
      <c r="HUJ214" t="s">
        <v>330</v>
      </c>
      <c r="HUK214" t="s">
        <v>330</v>
      </c>
      <c r="HUL214" t="s">
        <v>330</v>
      </c>
      <c r="HUM214" t="s">
        <v>330</v>
      </c>
      <c r="HUN214" t="s">
        <v>330</v>
      </c>
      <c r="HUO214" t="s">
        <v>330</v>
      </c>
      <c r="HUP214" t="s">
        <v>330</v>
      </c>
      <c r="HUQ214" t="s">
        <v>330</v>
      </c>
      <c r="HUR214" t="s">
        <v>330</v>
      </c>
      <c r="HUS214" t="s">
        <v>330</v>
      </c>
      <c r="HUT214" t="s">
        <v>330</v>
      </c>
      <c r="HUU214" t="s">
        <v>330</v>
      </c>
      <c r="HUV214" t="s">
        <v>330</v>
      </c>
      <c r="HUW214" t="s">
        <v>330</v>
      </c>
      <c r="HUX214" t="s">
        <v>330</v>
      </c>
      <c r="HUY214" t="s">
        <v>330</v>
      </c>
      <c r="HUZ214" t="s">
        <v>330</v>
      </c>
      <c r="HVA214" t="s">
        <v>330</v>
      </c>
      <c r="HVB214" t="s">
        <v>330</v>
      </c>
      <c r="HVC214" t="s">
        <v>330</v>
      </c>
      <c r="HVD214" t="s">
        <v>330</v>
      </c>
      <c r="HVE214" t="s">
        <v>330</v>
      </c>
      <c r="HVF214" t="s">
        <v>330</v>
      </c>
      <c r="HVG214" t="s">
        <v>330</v>
      </c>
      <c r="HVH214" t="s">
        <v>330</v>
      </c>
      <c r="HVI214" t="s">
        <v>330</v>
      </c>
      <c r="HVJ214" t="s">
        <v>330</v>
      </c>
      <c r="HVK214" t="s">
        <v>330</v>
      </c>
      <c r="HVL214" t="s">
        <v>330</v>
      </c>
      <c r="HVM214" t="s">
        <v>330</v>
      </c>
      <c r="HVN214" t="s">
        <v>330</v>
      </c>
      <c r="HVO214" t="s">
        <v>330</v>
      </c>
      <c r="HVP214" t="s">
        <v>330</v>
      </c>
      <c r="HVQ214" t="s">
        <v>330</v>
      </c>
      <c r="HVR214" t="s">
        <v>330</v>
      </c>
      <c r="HVS214" t="s">
        <v>330</v>
      </c>
      <c r="HVT214" t="s">
        <v>330</v>
      </c>
      <c r="HVU214" t="s">
        <v>330</v>
      </c>
      <c r="HVV214" t="s">
        <v>330</v>
      </c>
      <c r="HVW214" t="s">
        <v>330</v>
      </c>
      <c r="HVX214" t="s">
        <v>330</v>
      </c>
      <c r="HVY214" t="s">
        <v>330</v>
      </c>
      <c r="HVZ214" t="s">
        <v>330</v>
      </c>
      <c r="HWA214" t="s">
        <v>330</v>
      </c>
      <c r="HWB214" t="s">
        <v>330</v>
      </c>
      <c r="HWC214" t="s">
        <v>330</v>
      </c>
      <c r="HWD214" t="s">
        <v>330</v>
      </c>
      <c r="HWE214" t="s">
        <v>330</v>
      </c>
      <c r="HWF214" t="s">
        <v>330</v>
      </c>
      <c r="HWG214" t="s">
        <v>330</v>
      </c>
      <c r="HWH214" t="s">
        <v>330</v>
      </c>
      <c r="HWI214" t="s">
        <v>330</v>
      </c>
      <c r="HWJ214" t="s">
        <v>330</v>
      </c>
      <c r="HWK214" t="s">
        <v>330</v>
      </c>
      <c r="HWL214" t="s">
        <v>330</v>
      </c>
      <c r="HWM214" t="s">
        <v>330</v>
      </c>
      <c r="HWN214" t="s">
        <v>330</v>
      </c>
      <c r="HWO214" t="s">
        <v>330</v>
      </c>
      <c r="HWP214" t="s">
        <v>330</v>
      </c>
      <c r="HWQ214" t="s">
        <v>330</v>
      </c>
      <c r="HWR214" t="s">
        <v>330</v>
      </c>
      <c r="HWS214" t="s">
        <v>330</v>
      </c>
      <c r="HWT214" t="s">
        <v>330</v>
      </c>
      <c r="HWU214" t="s">
        <v>330</v>
      </c>
      <c r="HWV214" t="s">
        <v>330</v>
      </c>
      <c r="HWW214" t="s">
        <v>330</v>
      </c>
      <c r="HWX214" t="s">
        <v>330</v>
      </c>
      <c r="HWY214" t="s">
        <v>330</v>
      </c>
      <c r="HWZ214" t="s">
        <v>330</v>
      </c>
      <c r="HXA214" t="s">
        <v>330</v>
      </c>
      <c r="HXB214" t="s">
        <v>330</v>
      </c>
      <c r="HXC214" t="s">
        <v>330</v>
      </c>
      <c r="HXD214" t="s">
        <v>330</v>
      </c>
      <c r="HXE214" t="s">
        <v>330</v>
      </c>
      <c r="HXF214" t="s">
        <v>330</v>
      </c>
      <c r="HXG214" t="s">
        <v>330</v>
      </c>
      <c r="HXH214" t="s">
        <v>330</v>
      </c>
      <c r="HXI214" t="s">
        <v>330</v>
      </c>
      <c r="HXJ214" t="s">
        <v>330</v>
      </c>
      <c r="HXK214" t="s">
        <v>330</v>
      </c>
      <c r="HXL214" t="s">
        <v>330</v>
      </c>
      <c r="HXM214" t="s">
        <v>330</v>
      </c>
      <c r="HXN214" t="s">
        <v>330</v>
      </c>
      <c r="HXO214" t="s">
        <v>330</v>
      </c>
      <c r="HXP214" t="s">
        <v>330</v>
      </c>
      <c r="HXQ214" t="s">
        <v>330</v>
      </c>
      <c r="HXR214" t="s">
        <v>330</v>
      </c>
      <c r="HXS214" t="s">
        <v>330</v>
      </c>
      <c r="HXT214" t="s">
        <v>330</v>
      </c>
      <c r="HXU214" t="s">
        <v>330</v>
      </c>
      <c r="HXV214" t="s">
        <v>330</v>
      </c>
      <c r="HXW214" t="s">
        <v>330</v>
      </c>
      <c r="HXX214" t="s">
        <v>330</v>
      </c>
      <c r="HXY214" t="s">
        <v>330</v>
      </c>
      <c r="HXZ214" t="s">
        <v>330</v>
      </c>
      <c r="HYA214" t="s">
        <v>330</v>
      </c>
      <c r="HYB214" t="s">
        <v>330</v>
      </c>
      <c r="HYC214" t="s">
        <v>330</v>
      </c>
      <c r="HYD214" t="s">
        <v>330</v>
      </c>
      <c r="HYE214" t="s">
        <v>330</v>
      </c>
      <c r="HYF214" t="s">
        <v>330</v>
      </c>
      <c r="HYG214" t="s">
        <v>330</v>
      </c>
      <c r="HYH214" t="s">
        <v>330</v>
      </c>
      <c r="HYI214" t="s">
        <v>330</v>
      </c>
      <c r="HYJ214" t="s">
        <v>330</v>
      </c>
      <c r="HYK214" t="s">
        <v>330</v>
      </c>
      <c r="HYL214" t="s">
        <v>330</v>
      </c>
      <c r="HYM214" t="s">
        <v>330</v>
      </c>
      <c r="HYN214" t="s">
        <v>330</v>
      </c>
      <c r="HYO214" t="s">
        <v>330</v>
      </c>
      <c r="HYP214" t="s">
        <v>330</v>
      </c>
      <c r="HYQ214" t="s">
        <v>330</v>
      </c>
      <c r="HYR214" t="s">
        <v>330</v>
      </c>
      <c r="HYS214" t="s">
        <v>330</v>
      </c>
      <c r="HYT214" t="s">
        <v>330</v>
      </c>
      <c r="HYU214" t="s">
        <v>330</v>
      </c>
      <c r="HYV214" t="s">
        <v>330</v>
      </c>
      <c r="HYW214" t="s">
        <v>330</v>
      </c>
      <c r="HYX214" t="s">
        <v>330</v>
      </c>
      <c r="HYY214" t="s">
        <v>330</v>
      </c>
      <c r="HYZ214" t="s">
        <v>330</v>
      </c>
      <c r="HZA214" t="s">
        <v>330</v>
      </c>
      <c r="HZB214" t="s">
        <v>330</v>
      </c>
      <c r="HZC214" t="s">
        <v>330</v>
      </c>
      <c r="HZD214" t="s">
        <v>330</v>
      </c>
      <c r="HZE214" t="s">
        <v>330</v>
      </c>
      <c r="HZF214" t="s">
        <v>330</v>
      </c>
      <c r="HZG214" t="s">
        <v>330</v>
      </c>
      <c r="HZH214" t="s">
        <v>330</v>
      </c>
      <c r="HZI214" t="s">
        <v>330</v>
      </c>
      <c r="HZJ214" t="s">
        <v>330</v>
      </c>
      <c r="HZK214" t="s">
        <v>330</v>
      </c>
      <c r="HZL214" t="s">
        <v>330</v>
      </c>
      <c r="HZM214" t="s">
        <v>330</v>
      </c>
      <c r="HZN214" t="s">
        <v>330</v>
      </c>
      <c r="HZO214" t="s">
        <v>330</v>
      </c>
      <c r="HZP214" t="s">
        <v>330</v>
      </c>
      <c r="HZQ214" t="s">
        <v>330</v>
      </c>
      <c r="HZR214" t="s">
        <v>330</v>
      </c>
      <c r="HZS214" t="s">
        <v>330</v>
      </c>
      <c r="HZT214" t="s">
        <v>330</v>
      </c>
      <c r="HZU214" t="s">
        <v>330</v>
      </c>
      <c r="HZV214" t="s">
        <v>330</v>
      </c>
      <c r="HZW214" t="s">
        <v>330</v>
      </c>
      <c r="HZX214" t="s">
        <v>330</v>
      </c>
      <c r="HZY214" t="s">
        <v>330</v>
      </c>
      <c r="HZZ214" t="s">
        <v>330</v>
      </c>
      <c r="IAA214" t="s">
        <v>330</v>
      </c>
      <c r="IAB214" t="s">
        <v>330</v>
      </c>
      <c r="IAC214" t="s">
        <v>330</v>
      </c>
      <c r="IAD214" t="s">
        <v>330</v>
      </c>
      <c r="IAE214" t="s">
        <v>330</v>
      </c>
      <c r="IAF214" t="s">
        <v>330</v>
      </c>
      <c r="IAG214" t="s">
        <v>330</v>
      </c>
      <c r="IAH214" t="s">
        <v>330</v>
      </c>
      <c r="IAI214" t="s">
        <v>330</v>
      </c>
      <c r="IAJ214" t="s">
        <v>330</v>
      </c>
      <c r="IAK214" t="s">
        <v>330</v>
      </c>
      <c r="IAL214" t="s">
        <v>330</v>
      </c>
      <c r="IAM214" t="s">
        <v>330</v>
      </c>
      <c r="IAN214" t="s">
        <v>330</v>
      </c>
      <c r="IAO214" t="s">
        <v>330</v>
      </c>
      <c r="IAP214" t="s">
        <v>330</v>
      </c>
      <c r="IAQ214" t="s">
        <v>330</v>
      </c>
      <c r="IAR214" t="s">
        <v>330</v>
      </c>
      <c r="IAS214" t="s">
        <v>330</v>
      </c>
      <c r="IAT214" t="s">
        <v>330</v>
      </c>
      <c r="IAU214" t="s">
        <v>330</v>
      </c>
      <c r="IAV214" t="s">
        <v>330</v>
      </c>
      <c r="IAW214" t="s">
        <v>330</v>
      </c>
      <c r="IAX214" t="s">
        <v>330</v>
      </c>
      <c r="IAY214" t="s">
        <v>330</v>
      </c>
      <c r="IAZ214" t="s">
        <v>330</v>
      </c>
      <c r="IBA214" t="s">
        <v>330</v>
      </c>
      <c r="IBB214" t="s">
        <v>330</v>
      </c>
      <c r="IBC214" t="s">
        <v>330</v>
      </c>
      <c r="IBD214" t="s">
        <v>330</v>
      </c>
      <c r="IBE214" t="s">
        <v>330</v>
      </c>
      <c r="IBF214" t="s">
        <v>330</v>
      </c>
      <c r="IBG214" t="s">
        <v>330</v>
      </c>
      <c r="IBH214" t="s">
        <v>330</v>
      </c>
      <c r="IBI214" t="s">
        <v>330</v>
      </c>
      <c r="IBJ214" t="s">
        <v>330</v>
      </c>
      <c r="IBK214" t="s">
        <v>330</v>
      </c>
      <c r="IBL214" t="s">
        <v>330</v>
      </c>
      <c r="IBM214" t="s">
        <v>330</v>
      </c>
      <c r="IBN214" t="s">
        <v>330</v>
      </c>
      <c r="IBO214" t="s">
        <v>330</v>
      </c>
      <c r="IBP214" t="s">
        <v>330</v>
      </c>
      <c r="IBQ214" t="s">
        <v>330</v>
      </c>
      <c r="IBR214" t="s">
        <v>330</v>
      </c>
      <c r="IBS214" t="s">
        <v>330</v>
      </c>
      <c r="IBT214" t="s">
        <v>330</v>
      </c>
      <c r="IBU214" t="s">
        <v>330</v>
      </c>
      <c r="IBV214" t="s">
        <v>330</v>
      </c>
      <c r="IBW214" t="s">
        <v>330</v>
      </c>
      <c r="IBX214" t="s">
        <v>330</v>
      </c>
      <c r="IBY214" t="s">
        <v>330</v>
      </c>
      <c r="IBZ214" t="s">
        <v>330</v>
      </c>
      <c r="ICA214" t="s">
        <v>330</v>
      </c>
      <c r="ICB214" t="s">
        <v>330</v>
      </c>
      <c r="ICC214" t="s">
        <v>330</v>
      </c>
      <c r="ICD214" t="s">
        <v>330</v>
      </c>
      <c r="ICE214" t="s">
        <v>330</v>
      </c>
      <c r="ICF214" t="s">
        <v>330</v>
      </c>
      <c r="ICG214" t="s">
        <v>330</v>
      </c>
      <c r="ICH214" t="s">
        <v>330</v>
      </c>
      <c r="ICI214" t="s">
        <v>330</v>
      </c>
      <c r="ICJ214" t="s">
        <v>330</v>
      </c>
      <c r="ICK214" t="s">
        <v>330</v>
      </c>
      <c r="ICL214" t="s">
        <v>330</v>
      </c>
      <c r="ICM214" t="s">
        <v>330</v>
      </c>
      <c r="ICN214" t="s">
        <v>330</v>
      </c>
      <c r="ICO214" t="s">
        <v>330</v>
      </c>
      <c r="ICP214" t="s">
        <v>330</v>
      </c>
      <c r="ICQ214" t="s">
        <v>330</v>
      </c>
      <c r="ICR214" t="s">
        <v>330</v>
      </c>
      <c r="ICS214" t="s">
        <v>330</v>
      </c>
      <c r="ICT214" t="s">
        <v>330</v>
      </c>
      <c r="ICU214" t="s">
        <v>330</v>
      </c>
      <c r="ICV214" t="s">
        <v>330</v>
      </c>
      <c r="ICW214" t="s">
        <v>330</v>
      </c>
      <c r="ICX214" t="s">
        <v>330</v>
      </c>
      <c r="ICY214" t="s">
        <v>330</v>
      </c>
      <c r="ICZ214" t="s">
        <v>330</v>
      </c>
      <c r="IDA214" t="s">
        <v>330</v>
      </c>
      <c r="IDB214" t="s">
        <v>330</v>
      </c>
      <c r="IDC214" t="s">
        <v>330</v>
      </c>
      <c r="IDD214" t="s">
        <v>330</v>
      </c>
      <c r="IDE214" t="s">
        <v>330</v>
      </c>
      <c r="IDF214" t="s">
        <v>330</v>
      </c>
      <c r="IDG214" t="s">
        <v>330</v>
      </c>
      <c r="IDH214" t="s">
        <v>330</v>
      </c>
      <c r="IDI214" t="s">
        <v>330</v>
      </c>
      <c r="IDJ214" t="s">
        <v>330</v>
      </c>
      <c r="IDK214" t="s">
        <v>330</v>
      </c>
      <c r="IDL214" t="s">
        <v>330</v>
      </c>
      <c r="IDM214" t="s">
        <v>330</v>
      </c>
      <c r="IDN214" t="s">
        <v>330</v>
      </c>
      <c r="IDO214" t="s">
        <v>330</v>
      </c>
      <c r="IDP214" t="s">
        <v>330</v>
      </c>
      <c r="IDQ214" t="s">
        <v>330</v>
      </c>
      <c r="IDR214" t="s">
        <v>330</v>
      </c>
      <c r="IDS214" t="s">
        <v>330</v>
      </c>
      <c r="IDT214" t="s">
        <v>330</v>
      </c>
      <c r="IDU214" t="s">
        <v>330</v>
      </c>
      <c r="IDV214" t="s">
        <v>330</v>
      </c>
      <c r="IDW214" t="s">
        <v>330</v>
      </c>
      <c r="IDX214" t="s">
        <v>330</v>
      </c>
      <c r="IDY214" t="s">
        <v>330</v>
      </c>
      <c r="IDZ214" t="s">
        <v>330</v>
      </c>
      <c r="IEA214" t="s">
        <v>330</v>
      </c>
      <c r="IEB214" t="s">
        <v>330</v>
      </c>
      <c r="IEC214" t="s">
        <v>330</v>
      </c>
      <c r="IED214" t="s">
        <v>330</v>
      </c>
      <c r="IEE214" t="s">
        <v>330</v>
      </c>
      <c r="IEF214" t="s">
        <v>330</v>
      </c>
      <c r="IEG214" t="s">
        <v>330</v>
      </c>
      <c r="IEH214" t="s">
        <v>330</v>
      </c>
      <c r="IEI214" t="s">
        <v>330</v>
      </c>
      <c r="IEJ214" t="s">
        <v>330</v>
      </c>
      <c r="IEK214" t="s">
        <v>330</v>
      </c>
      <c r="IEL214" t="s">
        <v>330</v>
      </c>
      <c r="IEM214" t="s">
        <v>330</v>
      </c>
      <c r="IEN214" t="s">
        <v>330</v>
      </c>
      <c r="IEO214" t="s">
        <v>330</v>
      </c>
      <c r="IEP214" t="s">
        <v>330</v>
      </c>
      <c r="IEQ214" t="s">
        <v>330</v>
      </c>
      <c r="IER214" t="s">
        <v>330</v>
      </c>
      <c r="IES214" t="s">
        <v>330</v>
      </c>
      <c r="IET214" t="s">
        <v>330</v>
      </c>
      <c r="IEU214" t="s">
        <v>330</v>
      </c>
      <c r="IEV214" t="s">
        <v>330</v>
      </c>
      <c r="IEW214" t="s">
        <v>330</v>
      </c>
      <c r="IEX214" t="s">
        <v>330</v>
      </c>
      <c r="IEY214" t="s">
        <v>330</v>
      </c>
      <c r="IEZ214" t="s">
        <v>330</v>
      </c>
      <c r="IFA214" t="s">
        <v>330</v>
      </c>
      <c r="IFB214" t="s">
        <v>330</v>
      </c>
      <c r="IFC214" t="s">
        <v>330</v>
      </c>
      <c r="IFD214" t="s">
        <v>330</v>
      </c>
      <c r="IFE214" t="s">
        <v>330</v>
      </c>
      <c r="IFF214" t="s">
        <v>330</v>
      </c>
      <c r="IFG214" t="s">
        <v>330</v>
      </c>
      <c r="IFH214" t="s">
        <v>330</v>
      </c>
      <c r="IFI214" t="s">
        <v>330</v>
      </c>
      <c r="IFJ214" t="s">
        <v>330</v>
      </c>
      <c r="IFK214" t="s">
        <v>330</v>
      </c>
      <c r="IFL214" t="s">
        <v>330</v>
      </c>
      <c r="IFM214" t="s">
        <v>330</v>
      </c>
      <c r="IFN214" t="s">
        <v>330</v>
      </c>
      <c r="IFO214" t="s">
        <v>330</v>
      </c>
      <c r="IFP214" t="s">
        <v>330</v>
      </c>
      <c r="IFQ214" t="s">
        <v>330</v>
      </c>
      <c r="IFR214" t="s">
        <v>330</v>
      </c>
      <c r="IFS214" t="s">
        <v>330</v>
      </c>
      <c r="IFT214" t="s">
        <v>330</v>
      </c>
      <c r="IFU214" t="s">
        <v>330</v>
      </c>
      <c r="IFV214" t="s">
        <v>330</v>
      </c>
      <c r="IFW214" t="s">
        <v>330</v>
      </c>
      <c r="IFX214" t="s">
        <v>330</v>
      </c>
      <c r="IFY214" t="s">
        <v>330</v>
      </c>
      <c r="IFZ214" t="s">
        <v>330</v>
      </c>
      <c r="IGA214" t="s">
        <v>330</v>
      </c>
      <c r="IGB214" t="s">
        <v>330</v>
      </c>
      <c r="IGC214" t="s">
        <v>330</v>
      </c>
      <c r="IGD214" t="s">
        <v>330</v>
      </c>
      <c r="IGE214" t="s">
        <v>330</v>
      </c>
      <c r="IGF214" t="s">
        <v>330</v>
      </c>
      <c r="IGG214" t="s">
        <v>330</v>
      </c>
      <c r="IGH214" t="s">
        <v>330</v>
      </c>
      <c r="IGI214" t="s">
        <v>330</v>
      </c>
      <c r="IGJ214" t="s">
        <v>330</v>
      </c>
      <c r="IGK214" t="s">
        <v>330</v>
      </c>
      <c r="IGL214" t="s">
        <v>330</v>
      </c>
      <c r="IGM214" t="s">
        <v>330</v>
      </c>
      <c r="IGN214" t="s">
        <v>330</v>
      </c>
      <c r="IGO214" t="s">
        <v>330</v>
      </c>
      <c r="IGP214" t="s">
        <v>330</v>
      </c>
      <c r="IGQ214" t="s">
        <v>330</v>
      </c>
      <c r="IGR214" t="s">
        <v>330</v>
      </c>
      <c r="IGS214" t="s">
        <v>330</v>
      </c>
      <c r="IGT214" t="s">
        <v>330</v>
      </c>
      <c r="IGU214" t="s">
        <v>330</v>
      </c>
      <c r="IGV214" t="s">
        <v>330</v>
      </c>
      <c r="IGW214" t="s">
        <v>330</v>
      </c>
      <c r="IGX214" t="s">
        <v>330</v>
      </c>
      <c r="IGY214" t="s">
        <v>330</v>
      </c>
      <c r="IGZ214" t="s">
        <v>330</v>
      </c>
      <c r="IHA214" t="s">
        <v>330</v>
      </c>
      <c r="IHB214" t="s">
        <v>330</v>
      </c>
      <c r="IHC214" t="s">
        <v>330</v>
      </c>
      <c r="IHD214" t="s">
        <v>330</v>
      </c>
      <c r="IHE214" t="s">
        <v>330</v>
      </c>
      <c r="IHF214" t="s">
        <v>330</v>
      </c>
      <c r="IHG214" t="s">
        <v>330</v>
      </c>
      <c r="IHH214" t="s">
        <v>330</v>
      </c>
      <c r="IHI214" t="s">
        <v>330</v>
      </c>
      <c r="IHJ214" t="s">
        <v>330</v>
      </c>
      <c r="IHK214" t="s">
        <v>330</v>
      </c>
      <c r="IHL214" t="s">
        <v>330</v>
      </c>
      <c r="IHM214" t="s">
        <v>330</v>
      </c>
      <c r="IHN214" t="s">
        <v>330</v>
      </c>
      <c r="IHO214" t="s">
        <v>330</v>
      </c>
      <c r="IHP214" t="s">
        <v>330</v>
      </c>
      <c r="IHQ214" t="s">
        <v>330</v>
      </c>
      <c r="IHR214" t="s">
        <v>330</v>
      </c>
      <c r="IHS214" t="s">
        <v>330</v>
      </c>
      <c r="IHT214" t="s">
        <v>330</v>
      </c>
      <c r="IHU214" t="s">
        <v>330</v>
      </c>
      <c r="IHV214" t="s">
        <v>330</v>
      </c>
      <c r="IHW214" t="s">
        <v>330</v>
      </c>
      <c r="IHX214" t="s">
        <v>330</v>
      </c>
      <c r="IHY214" t="s">
        <v>330</v>
      </c>
      <c r="IHZ214" t="s">
        <v>330</v>
      </c>
      <c r="IIA214" t="s">
        <v>330</v>
      </c>
      <c r="IIB214" t="s">
        <v>330</v>
      </c>
      <c r="IIC214" t="s">
        <v>330</v>
      </c>
      <c r="IID214" t="s">
        <v>330</v>
      </c>
      <c r="IIE214" t="s">
        <v>330</v>
      </c>
      <c r="IIF214" t="s">
        <v>330</v>
      </c>
      <c r="IIG214" t="s">
        <v>330</v>
      </c>
      <c r="IIH214" t="s">
        <v>330</v>
      </c>
      <c r="III214" t="s">
        <v>330</v>
      </c>
      <c r="IIJ214" t="s">
        <v>330</v>
      </c>
      <c r="IIK214" t="s">
        <v>330</v>
      </c>
      <c r="IIL214" t="s">
        <v>330</v>
      </c>
      <c r="IIM214" t="s">
        <v>330</v>
      </c>
      <c r="IIN214" t="s">
        <v>330</v>
      </c>
      <c r="IIO214" t="s">
        <v>330</v>
      </c>
      <c r="IIP214" t="s">
        <v>330</v>
      </c>
      <c r="IIQ214" t="s">
        <v>330</v>
      </c>
      <c r="IIR214" t="s">
        <v>330</v>
      </c>
      <c r="IIS214" t="s">
        <v>330</v>
      </c>
      <c r="IIT214" t="s">
        <v>330</v>
      </c>
      <c r="IIU214" t="s">
        <v>330</v>
      </c>
      <c r="IIV214" t="s">
        <v>330</v>
      </c>
      <c r="IIW214" t="s">
        <v>330</v>
      </c>
      <c r="IIX214" t="s">
        <v>330</v>
      </c>
      <c r="IIY214" t="s">
        <v>330</v>
      </c>
      <c r="IIZ214" t="s">
        <v>330</v>
      </c>
      <c r="IJA214" t="s">
        <v>330</v>
      </c>
      <c r="IJB214" t="s">
        <v>330</v>
      </c>
      <c r="IJC214" t="s">
        <v>330</v>
      </c>
      <c r="IJD214" t="s">
        <v>330</v>
      </c>
      <c r="IJE214" t="s">
        <v>330</v>
      </c>
      <c r="IJF214" t="s">
        <v>330</v>
      </c>
      <c r="IJG214" t="s">
        <v>330</v>
      </c>
      <c r="IJH214" t="s">
        <v>330</v>
      </c>
      <c r="IJI214" t="s">
        <v>330</v>
      </c>
      <c r="IJJ214" t="s">
        <v>330</v>
      </c>
      <c r="IJK214" t="s">
        <v>330</v>
      </c>
      <c r="IJL214" t="s">
        <v>330</v>
      </c>
      <c r="IJM214" t="s">
        <v>330</v>
      </c>
      <c r="IJN214" t="s">
        <v>330</v>
      </c>
      <c r="IJO214" t="s">
        <v>330</v>
      </c>
      <c r="IJP214" t="s">
        <v>330</v>
      </c>
      <c r="IJQ214" t="s">
        <v>330</v>
      </c>
      <c r="IJR214" t="s">
        <v>330</v>
      </c>
      <c r="IJS214" t="s">
        <v>330</v>
      </c>
      <c r="IJT214" t="s">
        <v>330</v>
      </c>
      <c r="IJU214" t="s">
        <v>330</v>
      </c>
      <c r="IJV214" t="s">
        <v>330</v>
      </c>
      <c r="IJW214" t="s">
        <v>330</v>
      </c>
      <c r="IJX214" t="s">
        <v>330</v>
      </c>
      <c r="IJY214" t="s">
        <v>330</v>
      </c>
      <c r="IJZ214" t="s">
        <v>330</v>
      </c>
      <c r="IKA214" t="s">
        <v>330</v>
      </c>
      <c r="IKB214" t="s">
        <v>330</v>
      </c>
      <c r="IKC214" t="s">
        <v>330</v>
      </c>
      <c r="IKD214" t="s">
        <v>330</v>
      </c>
      <c r="IKE214" t="s">
        <v>330</v>
      </c>
      <c r="IKF214" t="s">
        <v>330</v>
      </c>
      <c r="IKG214" t="s">
        <v>330</v>
      </c>
      <c r="IKH214" t="s">
        <v>330</v>
      </c>
      <c r="IKI214" t="s">
        <v>330</v>
      </c>
      <c r="IKJ214" t="s">
        <v>330</v>
      </c>
      <c r="IKK214" t="s">
        <v>330</v>
      </c>
      <c r="IKL214" t="s">
        <v>330</v>
      </c>
      <c r="IKM214" t="s">
        <v>330</v>
      </c>
      <c r="IKN214" t="s">
        <v>330</v>
      </c>
      <c r="IKO214" t="s">
        <v>330</v>
      </c>
      <c r="IKP214" t="s">
        <v>330</v>
      </c>
      <c r="IKQ214" t="s">
        <v>330</v>
      </c>
      <c r="IKR214" t="s">
        <v>330</v>
      </c>
      <c r="IKS214" t="s">
        <v>330</v>
      </c>
      <c r="IKT214" t="s">
        <v>330</v>
      </c>
      <c r="IKU214" t="s">
        <v>330</v>
      </c>
      <c r="IKV214" t="s">
        <v>330</v>
      </c>
      <c r="IKW214" t="s">
        <v>330</v>
      </c>
      <c r="IKX214" t="s">
        <v>330</v>
      </c>
      <c r="IKY214" t="s">
        <v>330</v>
      </c>
      <c r="IKZ214" t="s">
        <v>330</v>
      </c>
      <c r="ILA214" t="s">
        <v>330</v>
      </c>
      <c r="ILB214" t="s">
        <v>330</v>
      </c>
      <c r="ILC214" t="s">
        <v>330</v>
      </c>
      <c r="ILD214" t="s">
        <v>330</v>
      </c>
      <c r="ILE214" t="s">
        <v>330</v>
      </c>
      <c r="ILF214" t="s">
        <v>330</v>
      </c>
      <c r="ILG214" t="s">
        <v>330</v>
      </c>
      <c r="ILH214" t="s">
        <v>330</v>
      </c>
      <c r="ILI214" t="s">
        <v>330</v>
      </c>
      <c r="ILJ214" t="s">
        <v>330</v>
      </c>
      <c r="ILK214" t="s">
        <v>330</v>
      </c>
      <c r="ILL214" t="s">
        <v>330</v>
      </c>
      <c r="ILM214" t="s">
        <v>330</v>
      </c>
      <c r="ILN214" t="s">
        <v>330</v>
      </c>
      <c r="ILO214" t="s">
        <v>330</v>
      </c>
      <c r="ILP214" t="s">
        <v>330</v>
      </c>
      <c r="ILQ214" t="s">
        <v>330</v>
      </c>
      <c r="ILR214" t="s">
        <v>330</v>
      </c>
      <c r="ILS214" t="s">
        <v>330</v>
      </c>
      <c r="ILT214" t="s">
        <v>330</v>
      </c>
      <c r="ILU214" t="s">
        <v>330</v>
      </c>
      <c r="ILV214" t="s">
        <v>330</v>
      </c>
      <c r="ILW214" t="s">
        <v>330</v>
      </c>
      <c r="ILX214" t="s">
        <v>330</v>
      </c>
      <c r="ILY214" t="s">
        <v>330</v>
      </c>
      <c r="ILZ214" t="s">
        <v>330</v>
      </c>
      <c r="IMA214" t="s">
        <v>330</v>
      </c>
      <c r="IMB214" t="s">
        <v>330</v>
      </c>
      <c r="IMC214" t="s">
        <v>330</v>
      </c>
      <c r="IMD214" t="s">
        <v>330</v>
      </c>
      <c r="IME214" t="s">
        <v>330</v>
      </c>
      <c r="IMF214" t="s">
        <v>330</v>
      </c>
      <c r="IMG214" t="s">
        <v>330</v>
      </c>
      <c r="IMH214" t="s">
        <v>330</v>
      </c>
      <c r="IMI214" t="s">
        <v>330</v>
      </c>
      <c r="IMJ214" t="s">
        <v>330</v>
      </c>
      <c r="IMK214" t="s">
        <v>330</v>
      </c>
      <c r="IML214" t="s">
        <v>330</v>
      </c>
      <c r="IMM214" t="s">
        <v>330</v>
      </c>
      <c r="IMN214" t="s">
        <v>330</v>
      </c>
      <c r="IMO214" t="s">
        <v>330</v>
      </c>
      <c r="IMP214" t="s">
        <v>330</v>
      </c>
      <c r="IMQ214" t="s">
        <v>330</v>
      </c>
      <c r="IMR214" t="s">
        <v>330</v>
      </c>
      <c r="IMS214" t="s">
        <v>330</v>
      </c>
      <c r="IMT214" t="s">
        <v>330</v>
      </c>
      <c r="IMU214" t="s">
        <v>330</v>
      </c>
      <c r="IMV214" t="s">
        <v>330</v>
      </c>
      <c r="IMW214" t="s">
        <v>330</v>
      </c>
      <c r="IMX214" t="s">
        <v>330</v>
      </c>
      <c r="IMY214" t="s">
        <v>330</v>
      </c>
      <c r="IMZ214" t="s">
        <v>330</v>
      </c>
      <c r="INA214" t="s">
        <v>330</v>
      </c>
      <c r="INB214" t="s">
        <v>330</v>
      </c>
      <c r="INC214" t="s">
        <v>330</v>
      </c>
      <c r="IND214" t="s">
        <v>330</v>
      </c>
      <c r="INE214" t="s">
        <v>330</v>
      </c>
      <c r="INF214" t="s">
        <v>330</v>
      </c>
      <c r="ING214" t="s">
        <v>330</v>
      </c>
      <c r="INH214" t="s">
        <v>330</v>
      </c>
      <c r="INI214" t="s">
        <v>330</v>
      </c>
      <c r="INJ214" t="s">
        <v>330</v>
      </c>
      <c r="INK214" t="s">
        <v>330</v>
      </c>
      <c r="INL214" t="s">
        <v>330</v>
      </c>
      <c r="INM214" t="s">
        <v>330</v>
      </c>
      <c r="INN214" t="s">
        <v>330</v>
      </c>
      <c r="INO214" t="s">
        <v>330</v>
      </c>
      <c r="INP214" t="s">
        <v>330</v>
      </c>
      <c r="INQ214" t="s">
        <v>330</v>
      </c>
      <c r="INR214" t="s">
        <v>330</v>
      </c>
      <c r="INS214" t="s">
        <v>330</v>
      </c>
      <c r="INT214" t="s">
        <v>330</v>
      </c>
      <c r="INU214" t="s">
        <v>330</v>
      </c>
      <c r="INV214" t="s">
        <v>330</v>
      </c>
      <c r="INW214" t="s">
        <v>330</v>
      </c>
      <c r="INX214" t="s">
        <v>330</v>
      </c>
      <c r="INY214" t="s">
        <v>330</v>
      </c>
      <c r="INZ214" t="s">
        <v>330</v>
      </c>
      <c r="IOA214" t="s">
        <v>330</v>
      </c>
      <c r="IOB214" t="s">
        <v>330</v>
      </c>
      <c r="IOC214" t="s">
        <v>330</v>
      </c>
      <c r="IOD214" t="s">
        <v>330</v>
      </c>
      <c r="IOE214" t="s">
        <v>330</v>
      </c>
      <c r="IOF214" t="s">
        <v>330</v>
      </c>
      <c r="IOG214" t="s">
        <v>330</v>
      </c>
      <c r="IOH214" t="s">
        <v>330</v>
      </c>
      <c r="IOI214" t="s">
        <v>330</v>
      </c>
      <c r="IOJ214" t="s">
        <v>330</v>
      </c>
      <c r="IOK214" t="s">
        <v>330</v>
      </c>
      <c r="IOL214" t="s">
        <v>330</v>
      </c>
      <c r="IOM214" t="s">
        <v>330</v>
      </c>
      <c r="ION214" t="s">
        <v>330</v>
      </c>
      <c r="IOO214" t="s">
        <v>330</v>
      </c>
      <c r="IOP214" t="s">
        <v>330</v>
      </c>
      <c r="IOQ214" t="s">
        <v>330</v>
      </c>
      <c r="IOR214" t="s">
        <v>330</v>
      </c>
      <c r="IOS214" t="s">
        <v>330</v>
      </c>
      <c r="IOT214" t="s">
        <v>330</v>
      </c>
      <c r="IOU214" t="s">
        <v>330</v>
      </c>
      <c r="IOV214" t="s">
        <v>330</v>
      </c>
      <c r="IOW214" t="s">
        <v>330</v>
      </c>
      <c r="IOX214" t="s">
        <v>330</v>
      </c>
      <c r="IOY214" t="s">
        <v>330</v>
      </c>
      <c r="IOZ214" t="s">
        <v>330</v>
      </c>
      <c r="IPA214" t="s">
        <v>330</v>
      </c>
      <c r="IPB214" t="s">
        <v>330</v>
      </c>
      <c r="IPC214" t="s">
        <v>330</v>
      </c>
      <c r="IPD214" t="s">
        <v>330</v>
      </c>
      <c r="IPE214" t="s">
        <v>330</v>
      </c>
      <c r="IPF214" t="s">
        <v>330</v>
      </c>
      <c r="IPG214" t="s">
        <v>330</v>
      </c>
      <c r="IPH214" t="s">
        <v>330</v>
      </c>
      <c r="IPI214" t="s">
        <v>330</v>
      </c>
      <c r="IPJ214" t="s">
        <v>330</v>
      </c>
      <c r="IPK214" t="s">
        <v>330</v>
      </c>
      <c r="IPL214" t="s">
        <v>330</v>
      </c>
      <c r="IPM214" t="s">
        <v>330</v>
      </c>
      <c r="IPN214" t="s">
        <v>330</v>
      </c>
      <c r="IPO214" t="s">
        <v>330</v>
      </c>
      <c r="IPP214" t="s">
        <v>330</v>
      </c>
      <c r="IPQ214" t="s">
        <v>330</v>
      </c>
      <c r="IPR214" t="s">
        <v>330</v>
      </c>
      <c r="IPS214" t="s">
        <v>330</v>
      </c>
      <c r="IPT214" t="s">
        <v>330</v>
      </c>
      <c r="IPU214" t="s">
        <v>330</v>
      </c>
      <c r="IPV214" t="s">
        <v>330</v>
      </c>
      <c r="IPW214" t="s">
        <v>330</v>
      </c>
      <c r="IPX214" t="s">
        <v>330</v>
      </c>
      <c r="IPY214" t="s">
        <v>330</v>
      </c>
      <c r="IPZ214" t="s">
        <v>330</v>
      </c>
      <c r="IQA214" t="s">
        <v>330</v>
      </c>
      <c r="IQB214" t="s">
        <v>330</v>
      </c>
      <c r="IQC214" t="s">
        <v>330</v>
      </c>
      <c r="IQD214" t="s">
        <v>330</v>
      </c>
      <c r="IQE214" t="s">
        <v>330</v>
      </c>
      <c r="IQF214" t="s">
        <v>330</v>
      </c>
      <c r="IQG214" t="s">
        <v>330</v>
      </c>
      <c r="IQH214" t="s">
        <v>330</v>
      </c>
      <c r="IQI214" t="s">
        <v>330</v>
      </c>
      <c r="IQJ214" t="s">
        <v>330</v>
      </c>
      <c r="IQK214" t="s">
        <v>330</v>
      </c>
      <c r="IQL214" t="s">
        <v>330</v>
      </c>
      <c r="IQM214" t="s">
        <v>330</v>
      </c>
      <c r="IQN214" t="s">
        <v>330</v>
      </c>
      <c r="IQO214" t="s">
        <v>330</v>
      </c>
      <c r="IQP214" t="s">
        <v>330</v>
      </c>
      <c r="IQQ214" t="s">
        <v>330</v>
      </c>
      <c r="IQR214" t="s">
        <v>330</v>
      </c>
      <c r="IQS214" t="s">
        <v>330</v>
      </c>
      <c r="IQT214" t="s">
        <v>330</v>
      </c>
      <c r="IQU214" t="s">
        <v>330</v>
      </c>
      <c r="IQV214" t="s">
        <v>330</v>
      </c>
      <c r="IQW214" t="s">
        <v>330</v>
      </c>
      <c r="IQX214" t="s">
        <v>330</v>
      </c>
      <c r="IQY214" t="s">
        <v>330</v>
      </c>
      <c r="IQZ214" t="s">
        <v>330</v>
      </c>
      <c r="IRA214" t="s">
        <v>330</v>
      </c>
      <c r="IRB214" t="s">
        <v>330</v>
      </c>
      <c r="IRC214" t="s">
        <v>330</v>
      </c>
      <c r="IRD214" t="s">
        <v>330</v>
      </c>
      <c r="IRE214" t="s">
        <v>330</v>
      </c>
      <c r="IRF214" t="s">
        <v>330</v>
      </c>
      <c r="IRG214" t="s">
        <v>330</v>
      </c>
      <c r="IRH214" t="s">
        <v>330</v>
      </c>
      <c r="IRI214" t="s">
        <v>330</v>
      </c>
      <c r="IRJ214" t="s">
        <v>330</v>
      </c>
      <c r="IRK214" t="s">
        <v>330</v>
      </c>
      <c r="IRL214" t="s">
        <v>330</v>
      </c>
      <c r="IRM214" t="s">
        <v>330</v>
      </c>
      <c r="IRN214" t="s">
        <v>330</v>
      </c>
      <c r="IRO214" t="s">
        <v>330</v>
      </c>
      <c r="IRP214" t="s">
        <v>330</v>
      </c>
      <c r="IRQ214" t="s">
        <v>330</v>
      </c>
      <c r="IRR214" t="s">
        <v>330</v>
      </c>
      <c r="IRS214" t="s">
        <v>330</v>
      </c>
      <c r="IRT214" t="s">
        <v>330</v>
      </c>
      <c r="IRU214" t="s">
        <v>330</v>
      </c>
      <c r="IRV214" t="s">
        <v>330</v>
      </c>
      <c r="IRW214" t="s">
        <v>330</v>
      </c>
      <c r="IRX214" t="s">
        <v>330</v>
      </c>
      <c r="IRY214" t="s">
        <v>330</v>
      </c>
      <c r="IRZ214" t="s">
        <v>330</v>
      </c>
      <c r="ISA214" t="s">
        <v>330</v>
      </c>
      <c r="ISB214" t="s">
        <v>330</v>
      </c>
      <c r="ISC214" t="s">
        <v>330</v>
      </c>
      <c r="ISD214" t="s">
        <v>330</v>
      </c>
      <c r="ISE214" t="s">
        <v>330</v>
      </c>
      <c r="ISF214" t="s">
        <v>330</v>
      </c>
      <c r="ISG214" t="s">
        <v>330</v>
      </c>
      <c r="ISH214" t="s">
        <v>330</v>
      </c>
      <c r="ISI214" t="s">
        <v>330</v>
      </c>
      <c r="ISJ214" t="s">
        <v>330</v>
      </c>
      <c r="ISK214" t="s">
        <v>330</v>
      </c>
      <c r="ISL214" t="s">
        <v>330</v>
      </c>
      <c r="ISM214" t="s">
        <v>330</v>
      </c>
      <c r="ISN214" t="s">
        <v>330</v>
      </c>
      <c r="ISO214" t="s">
        <v>330</v>
      </c>
      <c r="ISP214" t="s">
        <v>330</v>
      </c>
      <c r="ISQ214" t="s">
        <v>330</v>
      </c>
      <c r="ISR214" t="s">
        <v>330</v>
      </c>
      <c r="ISS214" t="s">
        <v>330</v>
      </c>
      <c r="IST214" t="s">
        <v>330</v>
      </c>
      <c r="ISU214" t="s">
        <v>330</v>
      </c>
      <c r="ISV214" t="s">
        <v>330</v>
      </c>
      <c r="ISW214" t="s">
        <v>330</v>
      </c>
      <c r="ISX214" t="s">
        <v>330</v>
      </c>
      <c r="ISY214" t="s">
        <v>330</v>
      </c>
      <c r="ISZ214" t="s">
        <v>330</v>
      </c>
      <c r="ITA214" t="s">
        <v>330</v>
      </c>
      <c r="ITB214" t="s">
        <v>330</v>
      </c>
      <c r="ITC214" t="s">
        <v>330</v>
      </c>
      <c r="ITD214" t="s">
        <v>330</v>
      </c>
      <c r="ITE214" t="s">
        <v>330</v>
      </c>
      <c r="ITF214" t="s">
        <v>330</v>
      </c>
      <c r="ITG214" t="s">
        <v>330</v>
      </c>
      <c r="ITH214" t="s">
        <v>330</v>
      </c>
      <c r="ITI214" t="s">
        <v>330</v>
      </c>
      <c r="ITJ214" t="s">
        <v>330</v>
      </c>
      <c r="ITK214" t="s">
        <v>330</v>
      </c>
      <c r="ITL214" t="s">
        <v>330</v>
      </c>
      <c r="ITM214" t="s">
        <v>330</v>
      </c>
      <c r="ITN214" t="s">
        <v>330</v>
      </c>
      <c r="ITO214" t="s">
        <v>330</v>
      </c>
      <c r="ITP214" t="s">
        <v>330</v>
      </c>
      <c r="ITQ214" t="s">
        <v>330</v>
      </c>
      <c r="ITR214" t="s">
        <v>330</v>
      </c>
      <c r="ITS214" t="s">
        <v>330</v>
      </c>
      <c r="ITT214" t="s">
        <v>330</v>
      </c>
      <c r="ITU214" t="s">
        <v>330</v>
      </c>
      <c r="ITV214" t="s">
        <v>330</v>
      </c>
      <c r="ITW214" t="s">
        <v>330</v>
      </c>
      <c r="ITX214" t="s">
        <v>330</v>
      </c>
      <c r="ITY214" t="s">
        <v>330</v>
      </c>
      <c r="ITZ214" t="s">
        <v>330</v>
      </c>
      <c r="IUA214" t="s">
        <v>330</v>
      </c>
      <c r="IUB214" t="s">
        <v>330</v>
      </c>
      <c r="IUC214" t="s">
        <v>330</v>
      </c>
      <c r="IUD214" t="s">
        <v>330</v>
      </c>
      <c r="IUE214" t="s">
        <v>330</v>
      </c>
      <c r="IUF214" t="s">
        <v>330</v>
      </c>
      <c r="IUG214" t="s">
        <v>330</v>
      </c>
      <c r="IUH214" t="s">
        <v>330</v>
      </c>
      <c r="IUI214" t="s">
        <v>330</v>
      </c>
      <c r="IUJ214" t="s">
        <v>330</v>
      </c>
      <c r="IUK214" t="s">
        <v>330</v>
      </c>
      <c r="IUL214" t="s">
        <v>330</v>
      </c>
      <c r="IUM214" t="s">
        <v>330</v>
      </c>
      <c r="IUN214" t="s">
        <v>330</v>
      </c>
      <c r="IUO214" t="s">
        <v>330</v>
      </c>
      <c r="IUP214" t="s">
        <v>330</v>
      </c>
      <c r="IUQ214" t="s">
        <v>330</v>
      </c>
      <c r="IUR214" t="s">
        <v>330</v>
      </c>
      <c r="IUS214" t="s">
        <v>330</v>
      </c>
      <c r="IUT214" t="s">
        <v>330</v>
      </c>
      <c r="IUU214" t="s">
        <v>330</v>
      </c>
      <c r="IUV214" t="s">
        <v>330</v>
      </c>
      <c r="IUW214" t="s">
        <v>330</v>
      </c>
      <c r="IUX214" t="s">
        <v>330</v>
      </c>
      <c r="IUY214" t="s">
        <v>330</v>
      </c>
      <c r="IUZ214" t="s">
        <v>330</v>
      </c>
      <c r="IVA214" t="s">
        <v>330</v>
      </c>
      <c r="IVB214" t="s">
        <v>330</v>
      </c>
      <c r="IVC214" t="s">
        <v>330</v>
      </c>
      <c r="IVD214" t="s">
        <v>330</v>
      </c>
      <c r="IVE214" t="s">
        <v>330</v>
      </c>
      <c r="IVF214" t="s">
        <v>330</v>
      </c>
      <c r="IVG214" t="s">
        <v>330</v>
      </c>
      <c r="IVH214" t="s">
        <v>330</v>
      </c>
      <c r="IVI214" t="s">
        <v>330</v>
      </c>
      <c r="IVJ214" t="s">
        <v>330</v>
      </c>
      <c r="IVK214" t="s">
        <v>330</v>
      </c>
      <c r="IVL214" t="s">
        <v>330</v>
      </c>
      <c r="IVM214" t="s">
        <v>330</v>
      </c>
      <c r="IVN214" t="s">
        <v>330</v>
      </c>
      <c r="IVO214" t="s">
        <v>330</v>
      </c>
      <c r="IVP214" t="s">
        <v>330</v>
      </c>
      <c r="IVQ214" t="s">
        <v>330</v>
      </c>
      <c r="IVR214" t="s">
        <v>330</v>
      </c>
      <c r="IVS214" t="s">
        <v>330</v>
      </c>
      <c r="IVT214" t="s">
        <v>330</v>
      </c>
      <c r="IVU214" t="s">
        <v>330</v>
      </c>
      <c r="IVV214" t="s">
        <v>330</v>
      </c>
      <c r="IVW214" t="s">
        <v>330</v>
      </c>
      <c r="IVX214" t="s">
        <v>330</v>
      </c>
      <c r="IVY214" t="s">
        <v>330</v>
      </c>
      <c r="IVZ214" t="s">
        <v>330</v>
      </c>
      <c r="IWA214" t="s">
        <v>330</v>
      </c>
      <c r="IWB214" t="s">
        <v>330</v>
      </c>
      <c r="IWC214" t="s">
        <v>330</v>
      </c>
      <c r="IWD214" t="s">
        <v>330</v>
      </c>
      <c r="IWE214" t="s">
        <v>330</v>
      </c>
      <c r="IWF214" t="s">
        <v>330</v>
      </c>
      <c r="IWG214" t="s">
        <v>330</v>
      </c>
      <c r="IWH214" t="s">
        <v>330</v>
      </c>
      <c r="IWI214" t="s">
        <v>330</v>
      </c>
      <c r="IWJ214" t="s">
        <v>330</v>
      </c>
      <c r="IWK214" t="s">
        <v>330</v>
      </c>
      <c r="IWL214" t="s">
        <v>330</v>
      </c>
      <c r="IWM214" t="s">
        <v>330</v>
      </c>
      <c r="IWN214" t="s">
        <v>330</v>
      </c>
      <c r="IWO214" t="s">
        <v>330</v>
      </c>
      <c r="IWP214" t="s">
        <v>330</v>
      </c>
      <c r="IWQ214" t="s">
        <v>330</v>
      </c>
      <c r="IWR214" t="s">
        <v>330</v>
      </c>
      <c r="IWS214" t="s">
        <v>330</v>
      </c>
      <c r="IWT214" t="s">
        <v>330</v>
      </c>
      <c r="IWU214" t="s">
        <v>330</v>
      </c>
      <c r="IWV214" t="s">
        <v>330</v>
      </c>
      <c r="IWW214" t="s">
        <v>330</v>
      </c>
      <c r="IWX214" t="s">
        <v>330</v>
      </c>
      <c r="IWY214" t="s">
        <v>330</v>
      </c>
      <c r="IWZ214" t="s">
        <v>330</v>
      </c>
      <c r="IXA214" t="s">
        <v>330</v>
      </c>
      <c r="IXB214" t="s">
        <v>330</v>
      </c>
      <c r="IXC214" t="s">
        <v>330</v>
      </c>
      <c r="IXD214" t="s">
        <v>330</v>
      </c>
      <c r="IXE214" t="s">
        <v>330</v>
      </c>
      <c r="IXF214" t="s">
        <v>330</v>
      </c>
      <c r="IXG214" t="s">
        <v>330</v>
      </c>
      <c r="IXH214" t="s">
        <v>330</v>
      </c>
      <c r="IXI214" t="s">
        <v>330</v>
      </c>
      <c r="IXJ214" t="s">
        <v>330</v>
      </c>
      <c r="IXK214" t="s">
        <v>330</v>
      </c>
      <c r="IXL214" t="s">
        <v>330</v>
      </c>
      <c r="IXM214" t="s">
        <v>330</v>
      </c>
      <c r="IXN214" t="s">
        <v>330</v>
      </c>
      <c r="IXO214" t="s">
        <v>330</v>
      </c>
      <c r="IXP214" t="s">
        <v>330</v>
      </c>
      <c r="IXQ214" t="s">
        <v>330</v>
      </c>
      <c r="IXR214" t="s">
        <v>330</v>
      </c>
      <c r="IXS214" t="s">
        <v>330</v>
      </c>
      <c r="IXT214" t="s">
        <v>330</v>
      </c>
      <c r="IXU214" t="s">
        <v>330</v>
      </c>
      <c r="IXV214" t="s">
        <v>330</v>
      </c>
      <c r="IXW214" t="s">
        <v>330</v>
      </c>
      <c r="IXX214" t="s">
        <v>330</v>
      </c>
      <c r="IXY214" t="s">
        <v>330</v>
      </c>
      <c r="IXZ214" t="s">
        <v>330</v>
      </c>
      <c r="IYA214" t="s">
        <v>330</v>
      </c>
      <c r="IYB214" t="s">
        <v>330</v>
      </c>
      <c r="IYC214" t="s">
        <v>330</v>
      </c>
      <c r="IYD214" t="s">
        <v>330</v>
      </c>
      <c r="IYE214" t="s">
        <v>330</v>
      </c>
      <c r="IYF214" t="s">
        <v>330</v>
      </c>
      <c r="IYG214" t="s">
        <v>330</v>
      </c>
      <c r="IYH214" t="s">
        <v>330</v>
      </c>
      <c r="IYI214" t="s">
        <v>330</v>
      </c>
      <c r="IYJ214" t="s">
        <v>330</v>
      </c>
      <c r="IYK214" t="s">
        <v>330</v>
      </c>
      <c r="IYL214" t="s">
        <v>330</v>
      </c>
      <c r="IYM214" t="s">
        <v>330</v>
      </c>
      <c r="IYN214" t="s">
        <v>330</v>
      </c>
      <c r="IYO214" t="s">
        <v>330</v>
      </c>
      <c r="IYP214" t="s">
        <v>330</v>
      </c>
      <c r="IYQ214" t="s">
        <v>330</v>
      </c>
      <c r="IYR214" t="s">
        <v>330</v>
      </c>
      <c r="IYS214" t="s">
        <v>330</v>
      </c>
      <c r="IYT214" t="s">
        <v>330</v>
      </c>
      <c r="IYU214" t="s">
        <v>330</v>
      </c>
      <c r="IYV214" t="s">
        <v>330</v>
      </c>
      <c r="IYW214" t="s">
        <v>330</v>
      </c>
      <c r="IYX214" t="s">
        <v>330</v>
      </c>
      <c r="IYY214" t="s">
        <v>330</v>
      </c>
      <c r="IYZ214" t="s">
        <v>330</v>
      </c>
      <c r="IZA214" t="s">
        <v>330</v>
      </c>
      <c r="IZB214" t="s">
        <v>330</v>
      </c>
      <c r="IZC214" t="s">
        <v>330</v>
      </c>
      <c r="IZD214" t="s">
        <v>330</v>
      </c>
      <c r="IZE214" t="s">
        <v>330</v>
      </c>
      <c r="IZF214" t="s">
        <v>330</v>
      </c>
      <c r="IZG214" t="s">
        <v>330</v>
      </c>
      <c r="IZH214" t="s">
        <v>330</v>
      </c>
      <c r="IZI214" t="s">
        <v>330</v>
      </c>
      <c r="IZJ214" t="s">
        <v>330</v>
      </c>
      <c r="IZK214" t="s">
        <v>330</v>
      </c>
      <c r="IZL214" t="s">
        <v>330</v>
      </c>
      <c r="IZM214" t="s">
        <v>330</v>
      </c>
      <c r="IZN214" t="s">
        <v>330</v>
      </c>
      <c r="IZO214" t="s">
        <v>330</v>
      </c>
      <c r="IZP214" t="s">
        <v>330</v>
      </c>
      <c r="IZQ214" t="s">
        <v>330</v>
      </c>
      <c r="IZR214" t="s">
        <v>330</v>
      </c>
      <c r="IZS214" t="s">
        <v>330</v>
      </c>
      <c r="IZT214" t="s">
        <v>330</v>
      </c>
      <c r="IZU214" t="s">
        <v>330</v>
      </c>
      <c r="IZV214" t="s">
        <v>330</v>
      </c>
      <c r="IZW214" t="s">
        <v>330</v>
      </c>
      <c r="IZX214" t="s">
        <v>330</v>
      </c>
      <c r="IZY214" t="s">
        <v>330</v>
      </c>
      <c r="IZZ214" t="s">
        <v>330</v>
      </c>
      <c r="JAA214" t="s">
        <v>330</v>
      </c>
      <c r="JAB214" t="s">
        <v>330</v>
      </c>
      <c r="JAC214" t="s">
        <v>330</v>
      </c>
      <c r="JAD214" t="s">
        <v>330</v>
      </c>
      <c r="JAE214" t="s">
        <v>330</v>
      </c>
      <c r="JAF214" t="s">
        <v>330</v>
      </c>
      <c r="JAG214" t="s">
        <v>330</v>
      </c>
      <c r="JAH214" t="s">
        <v>330</v>
      </c>
      <c r="JAI214" t="s">
        <v>330</v>
      </c>
      <c r="JAJ214" t="s">
        <v>330</v>
      </c>
      <c r="JAK214" t="s">
        <v>330</v>
      </c>
      <c r="JAL214" t="s">
        <v>330</v>
      </c>
      <c r="JAM214" t="s">
        <v>330</v>
      </c>
      <c r="JAN214" t="s">
        <v>330</v>
      </c>
      <c r="JAO214" t="s">
        <v>330</v>
      </c>
      <c r="JAP214" t="s">
        <v>330</v>
      </c>
      <c r="JAQ214" t="s">
        <v>330</v>
      </c>
      <c r="JAR214" t="s">
        <v>330</v>
      </c>
      <c r="JAS214" t="s">
        <v>330</v>
      </c>
      <c r="JAT214" t="s">
        <v>330</v>
      </c>
      <c r="JAU214" t="s">
        <v>330</v>
      </c>
      <c r="JAV214" t="s">
        <v>330</v>
      </c>
      <c r="JAW214" t="s">
        <v>330</v>
      </c>
      <c r="JAX214" t="s">
        <v>330</v>
      </c>
      <c r="JAY214" t="s">
        <v>330</v>
      </c>
      <c r="JAZ214" t="s">
        <v>330</v>
      </c>
      <c r="JBA214" t="s">
        <v>330</v>
      </c>
      <c r="JBB214" t="s">
        <v>330</v>
      </c>
      <c r="JBC214" t="s">
        <v>330</v>
      </c>
      <c r="JBD214" t="s">
        <v>330</v>
      </c>
      <c r="JBE214" t="s">
        <v>330</v>
      </c>
      <c r="JBF214" t="s">
        <v>330</v>
      </c>
      <c r="JBG214" t="s">
        <v>330</v>
      </c>
      <c r="JBH214" t="s">
        <v>330</v>
      </c>
      <c r="JBI214" t="s">
        <v>330</v>
      </c>
      <c r="JBJ214" t="s">
        <v>330</v>
      </c>
      <c r="JBK214" t="s">
        <v>330</v>
      </c>
      <c r="JBL214" t="s">
        <v>330</v>
      </c>
      <c r="JBM214" t="s">
        <v>330</v>
      </c>
      <c r="JBN214" t="s">
        <v>330</v>
      </c>
      <c r="JBO214" t="s">
        <v>330</v>
      </c>
      <c r="JBP214" t="s">
        <v>330</v>
      </c>
      <c r="JBQ214" t="s">
        <v>330</v>
      </c>
      <c r="JBR214" t="s">
        <v>330</v>
      </c>
      <c r="JBS214" t="s">
        <v>330</v>
      </c>
      <c r="JBT214" t="s">
        <v>330</v>
      </c>
      <c r="JBU214" t="s">
        <v>330</v>
      </c>
      <c r="JBV214" t="s">
        <v>330</v>
      </c>
      <c r="JBW214" t="s">
        <v>330</v>
      </c>
      <c r="JBX214" t="s">
        <v>330</v>
      </c>
      <c r="JBY214" t="s">
        <v>330</v>
      </c>
      <c r="JBZ214" t="s">
        <v>330</v>
      </c>
      <c r="JCA214" t="s">
        <v>330</v>
      </c>
      <c r="JCB214" t="s">
        <v>330</v>
      </c>
      <c r="JCC214" t="s">
        <v>330</v>
      </c>
      <c r="JCD214" t="s">
        <v>330</v>
      </c>
      <c r="JCE214" t="s">
        <v>330</v>
      </c>
      <c r="JCF214" t="s">
        <v>330</v>
      </c>
      <c r="JCG214" t="s">
        <v>330</v>
      </c>
      <c r="JCH214" t="s">
        <v>330</v>
      </c>
      <c r="JCI214" t="s">
        <v>330</v>
      </c>
      <c r="JCJ214" t="s">
        <v>330</v>
      </c>
      <c r="JCK214" t="s">
        <v>330</v>
      </c>
      <c r="JCL214" t="s">
        <v>330</v>
      </c>
      <c r="JCM214" t="s">
        <v>330</v>
      </c>
      <c r="JCN214" t="s">
        <v>330</v>
      </c>
      <c r="JCO214" t="s">
        <v>330</v>
      </c>
      <c r="JCP214" t="s">
        <v>330</v>
      </c>
      <c r="JCQ214" t="s">
        <v>330</v>
      </c>
      <c r="JCR214" t="s">
        <v>330</v>
      </c>
      <c r="JCS214" t="s">
        <v>330</v>
      </c>
      <c r="JCT214" t="s">
        <v>330</v>
      </c>
      <c r="JCU214" t="s">
        <v>330</v>
      </c>
      <c r="JCV214" t="s">
        <v>330</v>
      </c>
      <c r="JCW214" t="s">
        <v>330</v>
      </c>
      <c r="JCX214" t="s">
        <v>330</v>
      </c>
      <c r="JCY214" t="s">
        <v>330</v>
      </c>
      <c r="JCZ214" t="s">
        <v>330</v>
      </c>
      <c r="JDA214" t="s">
        <v>330</v>
      </c>
      <c r="JDB214" t="s">
        <v>330</v>
      </c>
      <c r="JDC214" t="s">
        <v>330</v>
      </c>
      <c r="JDD214" t="s">
        <v>330</v>
      </c>
      <c r="JDE214" t="s">
        <v>330</v>
      </c>
      <c r="JDF214" t="s">
        <v>330</v>
      </c>
      <c r="JDG214" t="s">
        <v>330</v>
      </c>
      <c r="JDH214" t="s">
        <v>330</v>
      </c>
      <c r="JDI214" t="s">
        <v>330</v>
      </c>
      <c r="JDJ214" t="s">
        <v>330</v>
      </c>
      <c r="JDK214" t="s">
        <v>330</v>
      </c>
      <c r="JDL214" t="s">
        <v>330</v>
      </c>
      <c r="JDM214" t="s">
        <v>330</v>
      </c>
      <c r="JDN214" t="s">
        <v>330</v>
      </c>
      <c r="JDO214" t="s">
        <v>330</v>
      </c>
      <c r="JDP214" t="s">
        <v>330</v>
      </c>
      <c r="JDQ214" t="s">
        <v>330</v>
      </c>
      <c r="JDR214" t="s">
        <v>330</v>
      </c>
      <c r="JDS214" t="s">
        <v>330</v>
      </c>
      <c r="JDT214" t="s">
        <v>330</v>
      </c>
      <c r="JDU214" t="s">
        <v>330</v>
      </c>
      <c r="JDV214" t="s">
        <v>330</v>
      </c>
      <c r="JDW214" t="s">
        <v>330</v>
      </c>
      <c r="JDX214" t="s">
        <v>330</v>
      </c>
      <c r="JDY214" t="s">
        <v>330</v>
      </c>
      <c r="JDZ214" t="s">
        <v>330</v>
      </c>
      <c r="JEA214" t="s">
        <v>330</v>
      </c>
      <c r="JEB214" t="s">
        <v>330</v>
      </c>
      <c r="JEC214" t="s">
        <v>330</v>
      </c>
      <c r="JED214" t="s">
        <v>330</v>
      </c>
      <c r="JEE214" t="s">
        <v>330</v>
      </c>
      <c r="JEF214" t="s">
        <v>330</v>
      </c>
      <c r="JEG214" t="s">
        <v>330</v>
      </c>
      <c r="JEH214" t="s">
        <v>330</v>
      </c>
      <c r="JEI214" t="s">
        <v>330</v>
      </c>
      <c r="JEJ214" t="s">
        <v>330</v>
      </c>
      <c r="JEK214" t="s">
        <v>330</v>
      </c>
      <c r="JEL214" t="s">
        <v>330</v>
      </c>
      <c r="JEM214" t="s">
        <v>330</v>
      </c>
      <c r="JEN214" t="s">
        <v>330</v>
      </c>
      <c r="JEO214" t="s">
        <v>330</v>
      </c>
      <c r="JEP214" t="s">
        <v>330</v>
      </c>
      <c r="JEQ214" t="s">
        <v>330</v>
      </c>
      <c r="JER214" t="s">
        <v>330</v>
      </c>
      <c r="JES214" t="s">
        <v>330</v>
      </c>
      <c r="JET214" t="s">
        <v>330</v>
      </c>
      <c r="JEU214" t="s">
        <v>330</v>
      </c>
      <c r="JEV214" t="s">
        <v>330</v>
      </c>
      <c r="JEW214" t="s">
        <v>330</v>
      </c>
      <c r="JEX214" t="s">
        <v>330</v>
      </c>
      <c r="JEY214" t="s">
        <v>330</v>
      </c>
      <c r="JEZ214" t="s">
        <v>330</v>
      </c>
      <c r="JFA214" t="s">
        <v>330</v>
      </c>
      <c r="JFB214" t="s">
        <v>330</v>
      </c>
      <c r="JFC214" t="s">
        <v>330</v>
      </c>
      <c r="JFD214" t="s">
        <v>330</v>
      </c>
      <c r="JFE214" t="s">
        <v>330</v>
      </c>
      <c r="JFF214" t="s">
        <v>330</v>
      </c>
      <c r="JFG214" t="s">
        <v>330</v>
      </c>
      <c r="JFH214" t="s">
        <v>330</v>
      </c>
      <c r="JFI214" t="s">
        <v>330</v>
      </c>
      <c r="JFJ214" t="s">
        <v>330</v>
      </c>
      <c r="JFK214" t="s">
        <v>330</v>
      </c>
      <c r="JFL214" t="s">
        <v>330</v>
      </c>
      <c r="JFM214" t="s">
        <v>330</v>
      </c>
      <c r="JFN214" t="s">
        <v>330</v>
      </c>
      <c r="JFO214" t="s">
        <v>330</v>
      </c>
      <c r="JFP214" t="s">
        <v>330</v>
      </c>
      <c r="JFQ214" t="s">
        <v>330</v>
      </c>
      <c r="JFR214" t="s">
        <v>330</v>
      </c>
      <c r="JFS214" t="s">
        <v>330</v>
      </c>
      <c r="JFT214" t="s">
        <v>330</v>
      </c>
      <c r="JFU214" t="s">
        <v>330</v>
      </c>
      <c r="JFV214" t="s">
        <v>330</v>
      </c>
      <c r="JFW214" t="s">
        <v>330</v>
      </c>
      <c r="JFX214" t="s">
        <v>330</v>
      </c>
      <c r="JFY214" t="s">
        <v>330</v>
      </c>
      <c r="JFZ214" t="s">
        <v>330</v>
      </c>
      <c r="JGA214" t="s">
        <v>330</v>
      </c>
      <c r="JGB214" t="s">
        <v>330</v>
      </c>
      <c r="JGC214" t="s">
        <v>330</v>
      </c>
      <c r="JGD214" t="s">
        <v>330</v>
      </c>
      <c r="JGE214" t="s">
        <v>330</v>
      </c>
      <c r="JGF214" t="s">
        <v>330</v>
      </c>
      <c r="JGG214" t="s">
        <v>330</v>
      </c>
      <c r="JGH214" t="s">
        <v>330</v>
      </c>
      <c r="JGI214" t="s">
        <v>330</v>
      </c>
      <c r="JGJ214" t="s">
        <v>330</v>
      </c>
      <c r="JGK214" t="s">
        <v>330</v>
      </c>
      <c r="JGL214" t="s">
        <v>330</v>
      </c>
      <c r="JGM214" t="s">
        <v>330</v>
      </c>
      <c r="JGN214" t="s">
        <v>330</v>
      </c>
      <c r="JGO214" t="s">
        <v>330</v>
      </c>
      <c r="JGP214" t="s">
        <v>330</v>
      </c>
      <c r="JGQ214" t="s">
        <v>330</v>
      </c>
      <c r="JGR214" t="s">
        <v>330</v>
      </c>
      <c r="JGS214" t="s">
        <v>330</v>
      </c>
      <c r="JGT214" t="s">
        <v>330</v>
      </c>
      <c r="JGU214" t="s">
        <v>330</v>
      </c>
      <c r="JGV214" t="s">
        <v>330</v>
      </c>
      <c r="JGW214" t="s">
        <v>330</v>
      </c>
      <c r="JGX214" t="s">
        <v>330</v>
      </c>
      <c r="JGY214" t="s">
        <v>330</v>
      </c>
      <c r="JGZ214" t="s">
        <v>330</v>
      </c>
      <c r="JHA214" t="s">
        <v>330</v>
      </c>
      <c r="JHB214" t="s">
        <v>330</v>
      </c>
      <c r="JHC214" t="s">
        <v>330</v>
      </c>
      <c r="JHD214" t="s">
        <v>330</v>
      </c>
      <c r="JHE214" t="s">
        <v>330</v>
      </c>
      <c r="JHF214" t="s">
        <v>330</v>
      </c>
      <c r="JHG214" t="s">
        <v>330</v>
      </c>
      <c r="JHH214" t="s">
        <v>330</v>
      </c>
      <c r="JHI214" t="s">
        <v>330</v>
      </c>
      <c r="JHJ214" t="s">
        <v>330</v>
      </c>
      <c r="JHK214" t="s">
        <v>330</v>
      </c>
      <c r="JHL214" t="s">
        <v>330</v>
      </c>
      <c r="JHM214" t="s">
        <v>330</v>
      </c>
      <c r="JHN214" t="s">
        <v>330</v>
      </c>
      <c r="JHO214" t="s">
        <v>330</v>
      </c>
      <c r="JHP214" t="s">
        <v>330</v>
      </c>
      <c r="JHQ214" t="s">
        <v>330</v>
      </c>
      <c r="JHR214" t="s">
        <v>330</v>
      </c>
      <c r="JHS214" t="s">
        <v>330</v>
      </c>
      <c r="JHT214" t="s">
        <v>330</v>
      </c>
      <c r="JHU214" t="s">
        <v>330</v>
      </c>
      <c r="JHV214" t="s">
        <v>330</v>
      </c>
      <c r="JHW214" t="s">
        <v>330</v>
      </c>
      <c r="JHX214" t="s">
        <v>330</v>
      </c>
      <c r="JHY214" t="s">
        <v>330</v>
      </c>
      <c r="JHZ214" t="s">
        <v>330</v>
      </c>
      <c r="JIA214" t="s">
        <v>330</v>
      </c>
      <c r="JIB214" t="s">
        <v>330</v>
      </c>
      <c r="JIC214" t="s">
        <v>330</v>
      </c>
      <c r="JID214" t="s">
        <v>330</v>
      </c>
      <c r="JIE214" t="s">
        <v>330</v>
      </c>
      <c r="JIF214" t="s">
        <v>330</v>
      </c>
      <c r="JIG214" t="s">
        <v>330</v>
      </c>
      <c r="JIH214" t="s">
        <v>330</v>
      </c>
      <c r="JII214" t="s">
        <v>330</v>
      </c>
      <c r="JIJ214" t="s">
        <v>330</v>
      </c>
      <c r="JIK214" t="s">
        <v>330</v>
      </c>
      <c r="JIL214" t="s">
        <v>330</v>
      </c>
      <c r="JIM214" t="s">
        <v>330</v>
      </c>
      <c r="JIN214" t="s">
        <v>330</v>
      </c>
      <c r="JIO214" t="s">
        <v>330</v>
      </c>
      <c r="JIP214" t="s">
        <v>330</v>
      </c>
      <c r="JIQ214" t="s">
        <v>330</v>
      </c>
      <c r="JIR214" t="s">
        <v>330</v>
      </c>
      <c r="JIS214" t="s">
        <v>330</v>
      </c>
      <c r="JIT214" t="s">
        <v>330</v>
      </c>
      <c r="JIU214" t="s">
        <v>330</v>
      </c>
      <c r="JIV214" t="s">
        <v>330</v>
      </c>
      <c r="JIW214" t="s">
        <v>330</v>
      </c>
      <c r="JIX214" t="s">
        <v>330</v>
      </c>
      <c r="JIY214" t="s">
        <v>330</v>
      </c>
      <c r="JIZ214" t="s">
        <v>330</v>
      </c>
      <c r="JJA214" t="s">
        <v>330</v>
      </c>
      <c r="JJB214" t="s">
        <v>330</v>
      </c>
      <c r="JJC214" t="s">
        <v>330</v>
      </c>
      <c r="JJD214" t="s">
        <v>330</v>
      </c>
      <c r="JJE214" t="s">
        <v>330</v>
      </c>
      <c r="JJF214" t="s">
        <v>330</v>
      </c>
      <c r="JJG214" t="s">
        <v>330</v>
      </c>
      <c r="JJH214" t="s">
        <v>330</v>
      </c>
      <c r="JJI214" t="s">
        <v>330</v>
      </c>
      <c r="JJJ214" t="s">
        <v>330</v>
      </c>
      <c r="JJK214" t="s">
        <v>330</v>
      </c>
      <c r="JJL214" t="s">
        <v>330</v>
      </c>
      <c r="JJM214" t="s">
        <v>330</v>
      </c>
      <c r="JJN214" t="s">
        <v>330</v>
      </c>
      <c r="JJO214" t="s">
        <v>330</v>
      </c>
      <c r="JJP214" t="s">
        <v>330</v>
      </c>
      <c r="JJQ214" t="s">
        <v>330</v>
      </c>
      <c r="JJR214" t="s">
        <v>330</v>
      </c>
      <c r="JJS214" t="s">
        <v>330</v>
      </c>
      <c r="JJT214" t="s">
        <v>330</v>
      </c>
      <c r="JJU214" t="s">
        <v>330</v>
      </c>
      <c r="JJV214" t="s">
        <v>330</v>
      </c>
      <c r="JJW214" t="s">
        <v>330</v>
      </c>
      <c r="JJX214" t="s">
        <v>330</v>
      </c>
      <c r="JJY214" t="s">
        <v>330</v>
      </c>
      <c r="JJZ214" t="s">
        <v>330</v>
      </c>
      <c r="JKA214" t="s">
        <v>330</v>
      </c>
      <c r="JKB214" t="s">
        <v>330</v>
      </c>
      <c r="JKC214" t="s">
        <v>330</v>
      </c>
      <c r="JKD214" t="s">
        <v>330</v>
      </c>
      <c r="JKE214" t="s">
        <v>330</v>
      </c>
      <c r="JKF214" t="s">
        <v>330</v>
      </c>
      <c r="JKG214" t="s">
        <v>330</v>
      </c>
      <c r="JKH214" t="s">
        <v>330</v>
      </c>
      <c r="JKI214" t="s">
        <v>330</v>
      </c>
      <c r="JKJ214" t="s">
        <v>330</v>
      </c>
      <c r="JKK214" t="s">
        <v>330</v>
      </c>
      <c r="JKL214" t="s">
        <v>330</v>
      </c>
      <c r="JKM214" t="s">
        <v>330</v>
      </c>
      <c r="JKN214" t="s">
        <v>330</v>
      </c>
      <c r="JKO214" t="s">
        <v>330</v>
      </c>
      <c r="JKP214" t="s">
        <v>330</v>
      </c>
      <c r="JKQ214" t="s">
        <v>330</v>
      </c>
      <c r="JKR214" t="s">
        <v>330</v>
      </c>
      <c r="JKS214" t="s">
        <v>330</v>
      </c>
      <c r="JKT214" t="s">
        <v>330</v>
      </c>
      <c r="JKU214" t="s">
        <v>330</v>
      </c>
      <c r="JKV214" t="s">
        <v>330</v>
      </c>
      <c r="JKW214" t="s">
        <v>330</v>
      </c>
      <c r="JKX214" t="s">
        <v>330</v>
      </c>
      <c r="JKY214" t="s">
        <v>330</v>
      </c>
      <c r="JKZ214" t="s">
        <v>330</v>
      </c>
      <c r="JLA214" t="s">
        <v>330</v>
      </c>
      <c r="JLB214" t="s">
        <v>330</v>
      </c>
      <c r="JLC214" t="s">
        <v>330</v>
      </c>
      <c r="JLD214" t="s">
        <v>330</v>
      </c>
      <c r="JLE214" t="s">
        <v>330</v>
      </c>
      <c r="JLF214" t="s">
        <v>330</v>
      </c>
      <c r="JLG214" t="s">
        <v>330</v>
      </c>
      <c r="JLH214" t="s">
        <v>330</v>
      </c>
      <c r="JLI214" t="s">
        <v>330</v>
      </c>
      <c r="JLJ214" t="s">
        <v>330</v>
      </c>
      <c r="JLK214" t="s">
        <v>330</v>
      </c>
      <c r="JLL214" t="s">
        <v>330</v>
      </c>
      <c r="JLM214" t="s">
        <v>330</v>
      </c>
      <c r="JLN214" t="s">
        <v>330</v>
      </c>
      <c r="JLO214" t="s">
        <v>330</v>
      </c>
      <c r="JLP214" t="s">
        <v>330</v>
      </c>
      <c r="JLQ214" t="s">
        <v>330</v>
      </c>
      <c r="JLR214" t="s">
        <v>330</v>
      </c>
      <c r="JLS214" t="s">
        <v>330</v>
      </c>
      <c r="JLT214" t="s">
        <v>330</v>
      </c>
      <c r="JLU214" t="s">
        <v>330</v>
      </c>
      <c r="JLV214" t="s">
        <v>330</v>
      </c>
      <c r="JLW214" t="s">
        <v>330</v>
      </c>
      <c r="JLX214" t="s">
        <v>330</v>
      </c>
      <c r="JLY214" t="s">
        <v>330</v>
      </c>
      <c r="JLZ214" t="s">
        <v>330</v>
      </c>
      <c r="JMA214" t="s">
        <v>330</v>
      </c>
      <c r="JMB214" t="s">
        <v>330</v>
      </c>
      <c r="JMC214" t="s">
        <v>330</v>
      </c>
      <c r="JMD214" t="s">
        <v>330</v>
      </c>
      <c r="JME214" t="s">
        <v>330</v>
      </c>
      <c r="JMF214" t="s">
        <v>330</v>
      </c>
      <c r="JMG214" t="s">
        <v>330</v>
      </c>
      <c r="JMH214" t="s">
        <v>330</v>
      </c>
      <c r="JMI214" t="s">
        <v>330</v>
      </c>
      <c r="JMJ214" t="s">
        <v>330</v>
      </c>
      <c r="JMK214" t="s">
        <v>330</v>
      </c>
      <c r="JML214" t="s">
        <v>330</v>
      </c>
      <c r="JMM214" t="s">
        <v>330</v>
      </c>
      <c r="JMN214" t="s">
        <v>330</v>
      </c>
      <c r="JMO214" t="s">
        <v>330</v>
      </c>
      <c r="JMP214" t="s">
        <v>330</v>
      </c>
      <c r="JMQ214" t="s">
        <v>330</v>
      </c>
      <c r="JMR214" t="s">
        <v>330</v>
      </c>
      <c r="JMS214" t="s">
        <v>330</v>
      </c>
      <c r="JMT214" t="s">
        <v>330</v>
      </c>
      <c r="JMU214" t="s">
        <v>330</v>
      </c>
      <c r="JMV214" t="s">
        <v>330</v>
      </c>
      <c r="JMW214" t="s">
        <v>330</v>
      </c>
      <c r="JMX214" t="s">
        <v>330</v>
      </c>
      <c r="JMY214" t="s">
        <v>330</v>
      </c>
      <c r="JMZ214" t="s">
        <v>330</v>
      </c>
      <c r="JNA214" t="s">
        <v>330</v>
      </c>
      <c r="JNB214" t="s">
        <v>330</v>
      </c>
      <c r="JNC214" t="s">
        <v>330</v>
      </c>
      <c r="JND214" t="s">
        <v>330</v>
      </c>
      <c r="JNE214" t="s">
        <v>330</v>
      </c>
      <c r="JNF214" t="s">
        <v>330</v>
      </c>
      <c r="JNG214" t="s">
        <v>330</v>
      </c>
      <c r="JNH214" t="s">
        <v>330</v>
      </c>
      <c r="JNI214" t="s">
        <v>330</v>
      </c>
      <c r="JNJ214" t="s">
        <v>330</v>
      </c>
      <c r="JNK214" t="s">
        <v>330</v>
      </c>
      <c r="JNL214" t="s">
        <v>330</v>
      </c>
      <c r="JNM214" t="s">
        <v>330</v>
      </c>
      <c r="JNN214" t="s">
        <v>330</v>
      </c>
      <c r="JNO214" t="s">
        <v>330</v>
      </c>
      <c r="JNP214" t="s">
        <v>330</v>
      </c>
      <c r="JNQ214" t="s">
        <v>330</v>
      </c>
      <c r="JNR214" t="s">
        <v>330</v>
      </c>
      <c r="JNS214" t="s">
        <v>330</v>
      </c>
      <c r="JNT214" t="s">
        <v>330</v>
      </c>
      <c r="JNU214" t="s">
        <v>330</v>
      </c>
      <c r="JNV214" t="s">
        <v>330</v>
      </c>
      <c r="JNW214" t="s">
        <v>330</v>
      </c>
      <c r="JNX214" t="s">
        <v>330</v>
      </c>
      <c r="JNY214" t="s">
        <v>330</v>
      </c>
      <c r="JNZ214" t="s">
        <v>330</v>
      </c>
      <c r="JOA214" t="s">
        <v>330</v>
      </c>
      <c r="JOB214" t="s">
        <v>330</v>
      </c>
      <c r="JOC214" t="s">
        <v>330</v>
      </c>
      <c r="JOD214" t="s">
        <v>330</v>
      </c>
      <c r="JOE214" t="s">
        <v>330</v>
      </c>
      <c r="JOF214" t="s">
        <v>330</v>
      </c>
      <c r="JOG214" t="s">
        <v>330</v>
      </c>
      <c r="JOH214" t="s">
        <v>330</v>
      </c>
      <c r="JOI214" t="s">
        <v>330</v>
      </c>
      <c r="JOJ214" t="s">
        <v>330</v>
      </c>
      <c r="JOK214" t="s">
        <v>330</v>
      </c>
      <c r="JOL214" t="s">
        <v>330</v>
      </c>
      <c r="JOM214" t="s">
        <v>330</v>
      </c>
      <c r="JON214" t="s">
        <v>330</v>
      </c>
      <c r="JOO214" t="s">
        <v>330</v>
      </c>
      <c r="JOP214" t="s">
        <v>330</v>
      </c>
      <c r="JOQ214" t="s">
        <v>330</v>
      </c>
      <c r="JOR214" t="s">
        <v>330</v>
      </c>
      <c r="JOS214" t="s">
        <v>330</v>
      </c>
      <c r="JOT214" t="s">
        <v>330</v>
      </c>
      <c r="JOU214" t="s">
        <v>330</v>
      </c>
      <c r="JOV214" t="s">
        <v>330</v>
      </c>
      <c r="JOW214" t="s">
        <v>330</v>
      </c>
      <c r="JOX214" t="s">
        <v>330</v>
      </c>
      <c r="JOY214" t="s">
        <v>330</v>
      </c>
      <c r="JOZ214" t="s">
        <v>330</v>
      </c>
      <c r="JPA214" t="s">
        <v>330</v>
      </c>
      <c r="JPB214" t="s">
        <v>330</v>
      </c>
      <c r="JPC214" t="s">
        <v>330</v>
      </c>
      <c r="JPD214" t="s">
        <v>330</v>
      </c>
      <c r="JPE214" t="s">
        <v>330</v>
      </c>
      <c r="JPF214" t="s">
        <v>330</v>
      </c>
      <c r="JPG214" t="s">
        <v>330</v>
      </c>
      <c r="JPH214" t="s">
        <v>330</v>
      </c>
      <c r="JPI214" t="s">
        <v>330</v>
      </c>
      <c r="JPJ214" t="s">
        <v>330</v>
      </c>
      <c r="JPK214" t="s">
        <v>330</v>
      </c>
      <c r="JPL214" t="s">
        <v>330</v>
      </c>
      <c r="JPM214" t="s">
        <v>330</v>
      </c>
      <c r="JPN214" t="s">
        <v>330</v>
      </c>
      <c r="JPO214" t="s">
        <v>330</v>
      </c>
      <c r="JPP214" t="s">
        <v>330</v>
      </c>
      <c r="JPQ214" t="s">
        <v>330</v>
      </c>
      <c r="JPR214" t="s">
        <v>330</v>
      </c>
      <c r="JPS214" t="s">
        <v>330</v>
      </c>
      <c r="JPT214" t="s">
        <v>330</v>
      </c>
      <c r="JPU214" t="s">
        <v>330</v>
      </c>
      <c r="JPV214" t="s">
        <v>330</v>
      </c>
      <c r="JPW214" t="s">
        <v>330</v>
      </c>
      <c r="JPX214" t="s">
        <v>330</v>
      </c>
      <c r="JPY214" t="s">
        <v>330</v>
      </c>
      <c r="JPZ214" t="s">
        <v>330</v>
      </c>
      <c r="JQA214" t="s">
        <v>330</v>
      </c>
      <c r="JQB214" t="s">
        <v>330</v>
      </c>
      <c r="JQC214" t="s">
        <v>330</v>
      </c>
      <c r="JQD214" t="s">
        <v>330</v>
      </c>
      <c r="JQE214" t="s">
        <v>330</v>
      </c>
      <c r="JQF214" t="s">
        <v>330</v>
      </c>
      <c r="JQG214" t="s">
        <v>330</v>
      </c>
      <c r="JQH214" t="s">
        <v>330</v>
      </c>
      <c r="JQI214" t="s">
        <v>330</v>
      </c>
      <c r="JQJ214" t="s">
        <v>330</v>
      </c>
      <c r="JQK214" t="s">
        <v>330</v>
      </c>
      <c r="JQL214" t="s">
        <v>330</v>
      </c>
      <c r="JQM214" t="s">
        <v>330</v>
      </c>
      <c r="JQN214" t="s">
        <v>330</v>
      </c>
      <c r="JQO214" t="s">
        <v>330</v>
      </c>
      <c r="JQP214" t="s">
        <v>330</v>
      </c>
      <c r="JQQ214" t="s">
        <v>330</v>
      </c>
      <c r="JQR214" t="s">
        <v>330</v>
      </c>
      <c r="JQS214" t="s">
        <v>330</v>
      </c>
      <c r="JQT214" t="s">
        <v>330</v>
      </c>
      <c r="JQU214" t="s">
        <v>330</v>
      </c>
      <c r="JQV214" t="s">
        <v>330</v>
      </c>
      <c r="JQW214" t="s">
        <v>330</v>
      </c>
      <c r="JQX214" t="s">
        <v>330</v>
      </c>
      <c r="JQY214" t="s">
        <v>330</v>
      </c>
      <c r="JQZ214" t="s">
        <v>330</v>
      </c>
      <c r="JRA214" t="s">
        <v>330</v>
      </c>
      <c r="JRB214" t="s">
        <v>330</v>
      </c>
      <c r="JRC214" t="s">
        <v>330</v>
      </c>
      <c r="JRD214" t="s">
        <v>330</v>
      </c>
      <c r="JRE214" t="s">
        <v>330</v>
      </c>
      <c r="JRF214" t="s">
        <v>330</v>
      </c>
      <c r="JRG214" t="s">
        <v>330</v>
      </c>
      <c r="JRH214" t="s">
        <v>330</v>
      </c>
      <c r="JRI214" t="s">
        <v>330</v>
      </c>
      <c r="JRJ214" t="s">
        <v>330</v>
      </c>
      <c r="JRK214" t="s">
        <v>330</v>
      </c>
      <c r="JRL214" t="s">
        <v>330</v>
      </c>
      <c r="JRM214" t="s">
        <v>330</v>
      </c>
      <c r="JRN214" t="s">
        <v>330</v>
      </c>
      <c r="JRO214" t="s">
        <v>330</v>
      </c>
      <c r="JRP214" t="s">
        <v>330</v>
      </c>
      <c r="JRQ214" t="s">
        <v>330</v>
      </c>
      <c r="JRR214" t="s">
        <v>330</v>
      </c>
      <c r="JRS214" t="s">
        <v>330</v>
      </c>
      <c r="JRT214" t="s">
        <v>330</v>
      </c>
      <c r="JRU214" t="s">
        <v>330</v>
      </c>
      <c r="JRV214" t="s">
        <v>330</v>
      </c>
      <c r="JRW214" t="s">
        <v>330</v>
      </c>
      <c r="JRX214" t="s">
        <v>330</v>
      </c>
      <c r="JRY214" t="s">
        <v>330</v>
      </c>
      <c r="JRZ214" t="s">
        <v>330</v>
      </c>
      <c r="JSA214" t="s">
        <v>330</v>
      </c>
      <c r="JSB214" t="s">
        <v>330</v>
      </c>
      <c r="JSC214" t="s">
        <v>330</v>
      </c>
      <c r="JSD214" t="s">
        <v>330</v>
      </c>
      <c r="JSE214" t="s">
        <v>330</v>
      </c>
      <c r="JSF214" t="s">
        <v>330</v>
      </c>
      <c r="JSG214" t="s">
        <v>330</v>
      </c>
      <c r="JSH214" t="s">
        <v>330</v>
      </c>
      <c r="JSI214" t="s">
        <v>330</v>
      </c>
      <c r="JSJ214" t="s">
        <v>330</v>
      </c>
      <c r="JSK214" t="s">
        <v>330</v>
      </c>
      <c r="JSL214" t="s">
        <v>330</v>
      </c>
      <c r="JSM214" t="s">
        <v>330</v>
      </c>
      <c r="JSN214" t="s">
        <v>330</v>
      </c>
      <c r="JSO214" t="s">
        <v>330</v>
      </c>
      <c r="JSP214" t="s">
        <v>330</v>
      </c>
      <c r="JSQ214" t="s">
        <v>330</v>
      </c>
      <c r="JSR214" t="s">
        <v>330</v>
      </c>
      <c r="JSS214" t="s">
        <v>330</v>
      </c>
      <c r="JST214" t="s">
        <v>330</v>
      </c>
      <c r="JSU214" t="s">
        <v>330</v>
      </c>
      <c r="JSV214" t="s">
        <v>330</v>
      </c>
      <c r="JSW214" t="s">
        <v>330</v>
      </c>
      <c r="JSX214" t="s">
        <v>330</v>
      </c>
      <c r="JSY214" t="s">
        <v>330</v>
      </c>
      <c r="JSZ214" t="s">
        <v>330</v>
      </c>
      <c r="JTA214" t="s">
        <v>330</v>
      </c>
      <c r="JTB214" t="s">
        <v>330</v>
      </c>
      <c r="JTC214" t="s">
        <v>330</v>
      </c>
      <c r="JTD214" t="s">
        <v>330</v>
      </c>
      <c r="JTE214" t="s">
        <v>330</v>
      </c>
      <c r="JTF214" t="s">
        <v>330</v>
      </c>
      <c r="JTG214" t="s">
        <v>330</v>
      </c>
      <c r="JTH214" t="s">
        <v>330</v>
      </c>
      <c r="JTI214" t="s">
        <v>330</v>
      </c>
      <c r="JTJ214" t="s">
        <v>330</v>
      </c>
      <c r="JTK214" t="s">
        <v>330</v>
      </c>
      <c r="JTL214" t="s">
        <v>330</v>
      </c>
      <c r="JTM214" t="s">
        <v>330</v>
      </c>
      <c r="JTN214" t="s">
        <v>330</v>
      </c>
      <c r="JTO214" t="s">
        <v>330</v>
      </c>
      <c r="JTP214" t="s">
        <v>330</v>
      </c>
      <c r="JTQ214" t="s">
        <v>330</v>
      </c>
      <c r="JTR214" t="s">
        <v>330</v>
      </c>
      <c r="JTS214" t="s">
        <v>330</v>
      </c>
      <c r="JTT214" t="s">
        <v>330</v>
      </c>
      <c r="JTU214" t="s">
        <v>330</v>
      </c>
      <c r="JTV214" t="s">
        <v>330</v>
      </c>
      <c r="JTW214" t="s">
        <v>330</v>
      </c>
      <c r="JTX214" t="s">
        <v>330</v>
      </c>
      <c r="JTY214" t="s">
        <v>330</v>
      </c>
      <c r="JTZ214" t="s">
        <v>330</v>
      </c>
      <c r="JUA214" t="s">
        <v>330</v>
      </c>
      <c r="JUB214" t="s">
        <v>330</v>
      </c>
      <c r="JUC214" t="s">
        <v>330</v>
      </c>
      <c r="JUD214" t="s">
        <v>330</v>
      </c>
      <c r="JUE214" t="s">
        <v>330</v>
      </c>
      <c r="JUF214" t="s">
        <v>330</v>
      </c>
      <c r="JUG214" t="s">
        <v>330</v>
      </c>
      <c r="JUH214" t="s">
        <v>330</v>
      </c>
      <c r="JUI214" t="s">
        <v>330</v>
      </c>
      <c r="JUJ214" t="s">
        <v>330</v>
      </c>
      <c r="JUK214" t="s">
        <v>330</v>
      </c>
      <c r="JUL214" t="s">
        <v>330</v>
      </c>
      <c r="JUM214" t="s">
        <v>330</v>
      </c>
      <c r="JUN214" t="s">
        <v>330</v>
      </c>
      <c r="JUO214" t="s">
        <v>330</v>
      </c>
      <c r="JUP214" t="s">
        <v>330</v>
      </c>
      <c r="JUQ214" t="s">
        <v>330</v>
      </c>
      <c r="JUR214" t="s">
        <v>330</v>
      </c>
      <c r="JUS214" t="s">
        <v>330</v>
      </c>
      <c r="JUT214" t="s">
        <v>330</v>
      </c>
      <c r="JUU214" t="s">
        <v>330</v>
      </c>
      <c r="JUV214" t="s">
        <v>330</v>
      </c>
      <c r="JUW214" t="s">
        <v>330</v>
      </c>
      <c r="JUX214" t="s">
        <v>330</v>
      </c>
      <c r="JUY214" t="s">
        <v>330</v>
      </c>
      <c r="JUZ214" t="s">
        <v>330</v>
      </c>
      <c r="JVA214" t="s">
        <v>330</v>
      </c>
      <c r="JVB214" t="s">
        <v>330</v>
      </c>
      <c r="JVC214" t="s">
        <v>330</v>
      </c>
      <c r="JVD214" t="s">
        <v>330</v>
      </c>
      <c r="JVE214" t="s">
        <v>330</v>
      </c>
      <c r="JVF214" t="s">
        <v>330</v>
      </c>
      <c r="JVG214" t="s">
        <v>330</v>
      </c>
      <c r="JVH214" t="s">
        <v>330</v>
      </c>
      <c r="JVI214" t="s">
        <v>330</v>
      </c>
      <c r="JVJ214" t="s">
        <v>330</v>
      </c>
      <c r="JVK214" t="s">
        <v>330</v>
      </c>
      <c r="JVL214" t="s">
        <v>330</v>
      </c>
      <c r="JVM214" t="s">
        <v>330</v>
      </c>
      <c r="JVN214" t="s">
        <v>330</v>
      </c>
      <c r="JVO214" t="s">
        <v>330</v>
      </c>
      <c r="JVP214" t="s">
        <v>330</v>
      </c>
      <c r="JVQ214" t="s">
        <v>330</v>
      </c>
      <c r="JVR214" t="s">
        <v>330</v>
      </c>
      <c r="JVS214" t="s">
        <v>330</v>
      </c>
      <c r="JVT214" t="s">
        <v>330</v>
      </c>
      <c r="JVU214" t="s">
        <v>330</v>
      </c>
      <c r="JVV214" t="s">
        <v>330</v>
      </c>
      <c r="JVW214" t="s">
        <v>330</v>
      </c>
      <c r="JVX214" t="s">
        <v>330</v>
      </c>
      <c r="JVY214" t="s">
        <v>330</v>
      </c>
      <c r="JVZ214" t="s">
        <v>330</v>
      </c>
      <c r="JWA214" t="s">
        <v>330</v>
      </c>
      <c r="JWB214" t="s">
        <v>330</v>
      </c>
      <c r="JWC214" t="s">
        <v>330</v>
      </c>
      <c r="JWD214" t="s">
        <v>330</v>
      </c>
      <c r="JWE214" t="s">
        <v>330</v>
      </c>
      <c r="JWF214" t="s">
        <v>330</v>
      </c>
      <c r="JWG214" t="s">
        <v>330</v>
      </c>
      <c r="JWH214" t="s">
        <v>330</v>
      </c>
      <c r="JWI214" t="s">
        <v>330</v>
      </c>
      <c r="JWJ214" t="s">
        <v>330</v>
      </c>
      <c r="JWK214" t="s">
        <v>330</v>
      </c>
      <c r="JWL214" t="s">
        <v>330</v>
      </c>
      <c r="JWM214" t="s">
        <v>330</v>
      </c>
      <c r="JWN214" t="s">
        <v>330</v>
      </c>
      <c r="JWO214" t="s">
        <v>330</v>
      </c>
      <c r="JWP214" t="s">
        <v>330</v>
      </c>
      <c r="JWQ214" t="s">
        <v>330</v>
      </c>
      <c r="JWR214" t="s">
        <v>330</v>
      </c>
      <c r="JWS214" t="s">
        <v>330</v>
      </c>
      <c r="JWT214" t="s">
        <v>330</v>
      </c>
      <c r="JWU214" t="s">
        <v>330</v>
      </c>
      <c r="JWV214" t="s">
        <v>330</v>
      </c>
      <c r="JWW214" t="s">
        <v>330</v>
      </c>
      <c r="JWX214" t="s">
        <v>330</v>
      </c>
      <c r="JWY214" t="s">
        <v>330</v>
      </c>
      <c r="JWZ214" t="s">
        <v>330</v>
      </c>
      <c r="JXA214" t="s">
        <v>330</v>
      </c>
      <c r="JXB214" t="s">
        <v>330</v>
      </c>
      <c r="JXC214" t="s">
        <v>330</v>
      </c>
      <c r="JXD214" t="s">
        <v>330</v>
      </c>
      <c r="JXE214" t="s">
        <v>330</v>
      </c>
      <c r="JXF214" t="s">
        <v>330</v>
      </c>
      <c r="JXG214" t="s">
        <v>330</v>
      </c>
      <c r="JXH214" t="s">
        <v>330</v>
      </c>
      <c r="JXI214" t="s">
        <v>330</v>
      </c>
      <c r="JXJ214" t="s">
        <v>330</v>
      </c>
      <c r="JXK214" t="s">
        <v>330</v>
      </c>
      <c r="JXL214" t="s">
        <v>330</v>
      </c>
      <c r="JXM214" t="s">
        <v>330</v>
      </c>
      <c r="JXN214" t="s">
        <v>330</v>
      </c>
      <c r="JXO214" t="s">
        <v>330</v>
      </c>
      <c r="JXP214" t="s">
        <v>330</v>
      </c>
      <c r="JXQ214" t="s">
        <v>330</v>
      </c>
      <c r="JXR214" t="s">
        <v>330</v>
      </c>
      <c r="JXS214" t="s">
        <v>330</v>
      </c>
      <c r="JXT214" t="s">
        <v>330</v>
      </c>
      <c r="JXU214" t="s">
        <v>330</v>
      </c>
      <c r="JXV214" t="s">
        <v>330</v>
      </c>
      <c r="JXW214" t="s">
        <v>330</v>
      </c>
      <c r="JXX214" t="s">
        <v>330</v>
      </c>
      <c r="JXY214" t="s">
        <v>330</v>
      </c>
      <c r="JXZ214" t="s">
        <v>330</v>
      </c>
      <c r="JYA214" t="s">
        <v>330</v>
      </c>
      <c r="JYB214" t="s">
        <v>330</v>
      </c>
      <c r="JYC214" t="s">
        <v>330</v>
      </c>
      <c r="JYD214" t="s">
        <v>330</v>
      </c>
      <c r="JYE214" t="s">
        <v>330</v>
      </c>
      <c r="JYF214" t="s">
        <v>330</v>
      </c>
      <c r="JYG214" t="s">
        <v>330</v>
      </c>
      <c r="JYH214" t="s">
        <v>330</v>
      </c>
      <c r="JYI214" t="s">
        <v>330</v>
      </c>
      <c r="JYJ214" t="s">
        <v>330</v>
      </c>
      <c r="JYK214" t="s">
        <v>330</v>
      </c>
      <c r="JYL214" t="s">
        <v>330</v>
      </c>
      <c r="JYM214" t="s">
        <v>330</v>
      </c>
      <c r="JYN214" t="s">
        <v>330</v>
      </c>
      <c r="JYO214" t="s">
        <v>330</v>
      </c>
      <c r="JYP214" t="s">
        <v>330</v>
      </c>
      <c r="JYQ214" t="s">
        <v>330</v>
      </c>
      <c r="JYR214" t="s">
        <v>330</v>
      </c>
      <c r="JYS214" t="s">
        <v>330</v>
      </c>
      <c r="JYT214" t="s">
        <v>330</v>
      </c>
      <c r="JYU214" t="s">
        <v>330</v>
      </c>
      <c r="JYV214" t="s">
        <v>330</v>
      </c>
      <c r="JYW214" t="s">
        <v>330</v>
      </c>
      <c r="JYX214" t="s">
        <v>330</v>
      </c>
      <c r="JYY214" t="s">
        <v>330</v>
      </c>
      <c r="JYZ214" t="s">
        <v>330</v>
      </c>
      <c r="JZA214" t="s">
        <v>330</v>
      </c>
      <c r="JZB214" t="s">
        <v>330</v>
      </c>
      <c r="JZC214" t="s">
        <v>330</v>
      </c>
      <c r="JZD214" t="s">
        <v>330</v>
      </c>
      <c r="JZE214" t="s">
        <v>330</v>
      </c>
      <c r="JZF214" t="s">
        <v>330</v>
      </c>
      <c r="JZG214" t="s">
        <v>330</v>
      </c>
      <c r="JZH214" t="s">
        <v>330</v>
      </c>
      <c r="JZI214" t="s">
        <v>330</v>
      </c>
      <c r="JZJ214" t="s">
        <v>330</v>
      </c>
      <c r="JZK214" t="s">
        <v>330</v>
      </c>
      <c r="JZL214" t="s">
        <v>330</v>
      </c>
      <c r="JZM214" t="s">
        <v>330</v>
      </c>
      <c r="JZN214" t="s">
        <v>330</v>
      </c>
      <c r="JZO214" t="s">
        <v>330</v>
      </c>
      <c r="JZP214" t="s">
        <v>330</v>
      </c>
      <c r="JZQ214" t="s">
        <v>330</v>
      </c>
      <c r="JZR214" t="s">
        <v>330</v>
      </c>
      <c r="JZS214" t="s">
        <v>330</v>
      </c>
      <c r="JZT214" t="s">
        <v>330</v>
      </c>
      <c r="JZU214" t="s">
        <v>330</v>
      </c>
      <c r="JZV214" t="s">
        <v>330</v>
      </c>
      <c r="JZW214" t="s">
        <v>330</v>
      </c>
      <c r="JZX214" t="s">
        <v>330</v>
      </c>
      <c r="JZY214" t="s">
        <v>330</v>
      </c>
      <c r="JZZ214" t="s">
        <v>330</v>
      </c>
      <c r="KAA214" t="s">
        <v>330</v>
      </c>
      <c r="KAB214" t="s">
        <v>330</v>
      </c>
      <c r="KAC214" t="s">
        <v>330</v>
      </c>
      <c r="KAD214" t="s">
        <v>330</v>
      </c>
      <c r="KAE214" t="s">
        <v>330</v>
      </c>
      <c r="KAF214" t="s">
        <v>330</v>
      </c>
      <c r="KAG214" t="s">
        <v>330</v>
      </c>
      <c r="KAH214" t="s">
        <v>330</v>
      </c>
      <c r="KAI214" t="s">
        <v>330</v>
      </c>
      <c r="KAJ214" t="s">
        <v>330</v>
      </c>
      <c r="KAK214" t="s">
        <v>330</v>
      </c>
      <c r="KAL214" t="s">
        <v>330</v>
      </c>
      <c r="KAM214" t="s">
        <v>330</v>
      </c>
      <c r="KAN214" t="s">
        <v>330</v>
      </c>
      <c r="KAO214" t="s">
        <v>330</v>
      </c>
      <c r="KAP214" t="s">
        <v>330</v>
      </c>
      <c r="KAQ214" t="s">
        <v>330</v>
      </c>
      <c r="KAR214" t="s">
        <v>330</v>
      </c>
      <c r="KAS214" t="s">
        <v>330</v>
      </c>
      <c r="KAT214" t="s">
        <v>330</v>
      </c>
      <c r="KAU214" t="s">
        <v>330</v>
      </c>
      <c r="KAV214" t="s">
        <v>330</v>
      </c>
      <c r="KAW214" t="s">
        <v>330</v>
      </c>
      <c r="KAX214" t="s">
        <v>330</v>
      </c>
      <c r="KAY214" t="s">
        <v>330</v>
      </c>
      <c r="KAZ214" t="s">
        <v>330</v>
      </c>
      <c r="KBA214" t="s">
        <v>330</v>
      </c>
      <c r="KBB214" t="s">
        <v>330</v>
      </c>
      <c r="KBC214" t="s">
        <v>330</v>
      </c>
      <c r="KBD214" t="s">
        <v>330</v>
      </c>
      <c r="KBE214" t="s">
        <v>330</v>
      </c>
      <c r="KBF214" t="s">
        <v>330</v>
      </c>
      <c r="KBG214" t="s">
        <v>330</v>
      </c>
      <c r="KBH214" t="s">
        <v>330</v>
      </c>
      <c r="KBI214" t="s">
        <v>330</v>
      </c>
      <c r="KBJ214" t="s">
        <v>330</v>
      </c>
      <c r="KBK214" t="s">
        <v>330</v>
      </c>
      <c r="KBL214" t="s">
        <v>330</v>
      </c>
      <c r="KBM214" t="s">
        <v>330</v>
      </c>
      <c r="KBN214" t="s">
        <v>330</v>
      </c>
      <c r="KBO214" t="s">
        <v>330</v>
      </c>
      <c r="KBP214" t="s">
        <v>330</v>
      </c>
      <c r="KBQ214" t="s">
        <v>330</v>
      </c>
      <c r="KBR214" t="s">
        <v>330</v>
      </c>
      <c r="KBS214" t="s">
        <v>330</v>
      </c>
      <c r="KBT214" t="s">
        <v>330</v>
      </c>
      <c r="KBU214" t="s">
        <v>330</v>
      </c>
      <c r="KBV214" t="s">
        <v>330</v>
      </c>
      <c r="KBW214" t="s">
        <v>330</v>
      </c>
      <c r="KBX214" t="s">
        <v>330</v>
      </c>
      <c r="KBY214" t="s">
        <v>330</v>
      </c>
      <c r="KBZ214" t="s">
        <v>330</v>
      </c>
      <c r="KCA214" t="s">
        <v>330</v>
      </c>
      <c r="KCB214" t="s">
        <v>330</v>
      </c>
      <c r="KCC214" t="s">
        <v>330</v>
      </c>
      <c r="KCD214" t="s">
        <v>330</v>
      </c>
      <c r="KCE214" t="s">
        <v>330</v>
      </c>
      <c r="KCF214" t="s">
        <v>330</v>
      </c>
      <c r="KCG214" t="s">
        <v>330</v>
      </c>
      <c r="KCH214" t="s">
        <v>330</v>
      </c>
      <c r="KCI214" t="s">
        <v>330</v>
      </c>
      <c r="KCJ214" t="s">
        <v>330</v>
      </c>
      <c r="KCK214" t="s">
        <v>330</v>
      </c>
      <c r="KCL214" t="s">
        <v>330</v>
      </c>
      <c r="KCM214" t="s">
        <v>330</v>
      </c>
      <c r="KCN214" t="s">
        <v>330</v>
      </c>
      <c r="KCO214" t="s">
        <v>330</v>
      </c>
      <c r="KCP214" t="s">
        <v>330</v>
      </c>
      <c r="KCQ214" t="s">
        <v>330</v>
      </c>
      <c r="KCR214" t="s">
        <v>330</v>
      </c>
      <c r="KCS214" t="s">
        <v>330</v>
      </c>
      <c r="KCT214" t="s">
        <v>330</v>
      </c>
      <c r="KCU214" t="s">
        <v>330</v>
      </c>
      <c r="KCV214" t="s">
        <v>330</v>
      </c>
      <c r="KCW214" t="s">
        <v>330</v>
      </c>
      <c r="KCX214" t="s">
        <v>330</v>
      </c>
      <c r="KCY214" t="s">
        <v>330</v>
      </c>
      <c r="KCZ214" t="s">
        <v>330</v>
      </c>
      <c r="KDA214" t="s">
        <v>330</v>
      </c>
      <c r="KDB214" t="s">
        <v>330</v>
      </c>
      <c r="KDC214" t="s">
        <v>330</v>
      </c>
      <c r="KDD214" t="s">
        <v>330</v>
      </c>
      <c r="KDE214" t="s">
        <v>330</v>
      </c>
      <c r="KDF214" t="s">
        <v>330</v>
      </c>
      <c r="KDG214" t="s">
        <v>330</v>
      </c>
      <c r="KDH214" t="s">
        <v>330</v>
      </c>
      <c r="KDI214" t="s">
        <v>330</v>
      </c>
      <c r="KDJ214" t="s">
        <v>330</v>
      </c>
      <c r="KDK214" t="s">
        <v>330</v>
      </c>
      <c r="KDL214" t="s">
        <v>330</v>
      </c>
      <c r="KDM214" t="s">
        <v>330</v>
      </c>
      <c r="KDN214" t="s">
        <v>330</v>
      </c>
      <c r="KDO214" t="s">
        <v>330</v>
      </c>
      <c r="KDP214" t="s">
        <v>330</v>
      </c>
      <c r="KDQ214" t="s">
        <v>330</v>
      </c>
      <c r="KDR214" t="s">
        <v>330</v>
      </c>
      <c r="KDS214" t="s">
        <v>330</v>
      </c>
      <c r="KDT214" t="s">
        <v>330</v>
      </c>
      <c r="KDU214" t="s">
        <v>330</v>
      </c>
      <c r="KDV214" t="s">
        <v>330</v>
      </c>
      <c r="KDW214" t="s">
        <v>330</v>
      </c>
      <c r="KDX214" t="s">
        <v>330</v>
      </c>
      <c r="KDY214" t="s">
        <v>330</v>
      </c>
      <c r="KDZ214" t="s">
        <v>330</v>
      </c>
      <c r="KEA214" t="s">
        <v>330</v>
      </c>
      <c r="KEB214" t="s">
        <v>330</v>
      </c>
      <c r="KEC214" t="s">
        <v>330</v>
      </c>
      <c r="KED214" t="s">
        <v>330</v>
      </c>
      <c r="KEE214" t="s">
        <v>330</v>
      </c>
      <c r="KEF214" t="s">
        <v>330</v>
      </c>
      <c r="KEG214" t="s">
        <v>330</v>
      </c>
      <c r="KEH214" t="s">
        <v>330</v>
      </c>
      <c r="KEI214" t="s">
        <v>330</v>
      </c>
      <c r="KEJ214" t="s">
        <v>330</v>
      </c>
      <c r="KEK214" t="s">
        <v>330</v>
      </c>
      <c r="KEL214" t="s">
        <v>330</v>
      </c>
      <c r="KEM214" t="s">
        <v>330</v>
      </c>
      <c r="KEN214" t="s">
        <v>330</v>
      </c>
      <c r="KEO214" t="s">
        <v>330</v>
      </c>
      <c r="KEP214" t="s">
        <v>330</v>
      </c>
      <c r="KEQ214" t="s">
        <v>330</v>
      </c>
      <c r="KER214" t="s">
        <v>330</v>
      </c>
      <c r="KES214" t="s">
        <v>330</v>
      </c>
      <c r="KET214" t="s">
        <v>330</v>
      </c>
      <c r="KEU214" t="s">
        <v>330</v>
      </c>
      <c r="KEV214" t="s">
        <v>330</v>
      </c>
      <c r="KEW214" t="s">
        <v>330</v>
      </c>
      <c r="KEX214" t="s">
        <v>330</v>
      </c>
      <c r="KEY214" t="s">
        <v>330</v>
      </c>
      <c r="KEZ214" t="s">
        <v>330</v>
      </c>
      <c r="KFA214" t="s">
        <v>330</v>
      </c>
      <c r="KFB214" t="s">
        <v>330</v>
      </c>
      <c r="KFC214" t="s">
        <v>330</v>
      </c>
      <c r="KFD214" t="s">
        <v>330</v>
      </c>
      <c r="KFE214" t="s">
        <v>330</v>
      </c>
      <c r="KFF214" t="s">
        <v>330</v>
      </c>
      <c r="KFG214" t="s">
        <v>330</v>
      </c>
      <c r="KFH214" t="s">
        <v>330</v>
      </c>
      <c r="KFI214" t="s">
        <v>330</v>
      </c>
      <c r="KFJ214" t="s">
        <v>330</v>
      </c>
      <c r="KFK214" t="s">
        <v>330</v>
      </c>
      <c r="KFL214" t="s">
        <v>330</v>
      </c>
      <c r="KFM214" t="s">
        <v>330</v>
      </c>
      <c r="KFN214" t="s">
        <v>330</v>
      </c>
      <c r="KFO214" t="s">
        <v>330</v>
      </c>
      <c r="KFP214" t="s">
        <v>330</v>
      </c>
      <c r="KFQ214" t="s">
        <v>330</v>
      </c>
      <c r="KFR214" t="s">
        <v>330</v>
      </c>
      <c r="KFS214" t="s">
        <v>330</v>
      </c>
      <c r="KFT214" t="s">
        <v>330</v>
      </c>
      <c r="KFU214" t="s">
        <v>330</v>
      </c>
      <c r="KFV214" t="s">
        <v>330</v>
      </c>
      <c r="KFW214" t="s">
        <v>330</v>
      </c>
      <c r="KFX214" t="s">
        <v>330</v>
      </c>
      <c r="KFY214" t="s">
        <v>330</v>
      </c>
      <c r="KFZ214" t="s">
        <v>330</v>
      </c>
      <c r="KGA214" t="s">
        <v>330</v>
      </c>
      <c r="KGB214" t="s">
        <v>330</v>
      </c>
      <c r="KGC214" t="s">
        <v>330</v>
      </c>
      <c r="KGD214" t="s">
        <v>330</v>
      </c>
      <c r="KGE214" t="s">
        <v>330</v>
      </c>
      <c r="KGF214" t="s">
        <v>330</v>
      </c>
      <c r="KGG214" t="s">
        <v>330</v>
      </c>
      <c r="KGH214" t="s">
        <v>330</v>
      </c>
      <c r="KGI214" t="s">
        <v>330</v>
      </c>
      <c r="KGJ214" t="s">
        <v>330</v>
      </c>
      <c r="KGK214" t="s">
        <v>330</v>
      </c>
      <c r="KGL214" t="s">
        <v>330</v>
      </c>
      <c r="KGM214" t="s">
        <v>330</v>
      </c>
      <c r="KGN214" t="s">
        <v>330</v>
      </c>
      <c r="KGO214" t="s">
        <v>330</v>
      </c>
      <c r="KGP214" t="s">
        <v>330</v>
      </c>
      <c r="KGQ214" t="s">
        <v>330</v>
      </c>
      <c r="KGR214" t="s">
        <v>330</v>
      </c>
      <c r="KGS214" t="s">
        <v>330</v>
      </c>
      <c r="KGT214" t="s">
        <v>330</v>
      </c>
      <c r="KGU214" t="s">
        <v>330</v>
      </c>
      <c r="KGV214" t="s">
        <v>330</v>
      </c>
      <c r="KGW214" t="s">
        <v>330</v>
      </c>
      <c r="KGX214" t="s">
        <v>330</v>
      </c>
      <c r="KGY214" t="s">
        <v>330</v>
      </c>
      <c r="KGZ214" t="s">
        <v>330</v>
      </c>
      <c r="KHA214" t="s">
        <v>330</v>
      </c>
      <c r="KHB214" t="s">
        <v>330</v>
      </c>
      <c r="KHC214" t="s">
        <v>330</v>
      </c>
      <c r="KHD214" t="s">
        <v>330</v>
      </c>
      <c r="KHE214" t="s">
        <v>330</v>
      </c>
      <c r="KHF214" t="s">
        <v>330</v>
      </c>
      <c r="KHG214" t="s">
        <v>330</v>
      </c>
      <c r="KHH214" t="s">
        <v>330</v>
      </c>
      <c r="KHI214" t="s">
        <v>330</v>
      </c>
      <c r="KHJ214" t="s">
        <v>330</v>
      </c>
      <c r="KHK214" t="s">
        <v>330</v>
      </c>
      <c r="KHL214" t="s">
        <v>330</v>
      </c>
      <c r="KHM214" t="s">
        <v>330</v>
      </c>
      <c r="KHN214" t="s">
        <v>330</v>
      </c>
      <c r="KHO214" t="s">
        <v>330</v>
      </c>
      <c r="KHP214" t="s">
        <v>330</v>
      </c>
      <c r="KHQ214" t="s">
        <v>330</v>
      </c>
      <c r="KHR214" t="s">
        <v>330</v>
      </c>
      <c r="KHS214" t="s">
        <v>330</v>
      </c>
      <c r="KHT214" t="s">
        <v>330</v>
      </c>
      <c r="KHU214" t="s">
        <v>330</v>
      </c>
      <c r="KHV214" t="s">
        <v>330</v>
      </c>
      <c r="KHW214" t="s">
        <v>330</v>
      </c>
      <c r="KHX214" t="s">
        <v>330</v>
      </c>
      <c r="KHY214" t="s">
        <v>330</v>
      </c>
      <c r="KHZ214" t="s">
        <v>330</v>
      </c>
      <c r="KIA214" t="s">
        <v>330</v>
      </c>
      <c r="KIB214" t="s">
        <v>330</v>
      </c>
      <c r="KIC214" t="s">
        <v>330</v>
      </c>
      <c r="KID214" t="s">
        <v>330</v>
      </c>
      <c r="KIE214" t="s">
        <v>330</v>
      </c>
      <c r="KIF214" t="s">
        <v>330</v>
      </c>
      <c r="KIG214" t="s">
        <v>330</v>
      </c>
      <c r="KIH214" t="s">
        <v>330</v>
      </c>
      <c r="KII214" t="s">
        <v>330</v>
      </c>
      <c r="KIJ214" t="s">
        <v>330</v>
      </c>
      <c r="KIK214" t="s">
        <v>330</v>
      </c>
      <c r="KIL214" t="s">
        <v>330</v>
      </c>
      <c r="KIM214" t="s">
        <v>330</v>
      </c>
      <c r="KIN214" t="s">
        <v>330</v>
      </c>
      <c r="KIO214" t="s">
        <v>330</v>
      </c>
      <c r="KIP214" t="s">
        <v>330</v>
      </c>
      <c r="KIQ214" t="s">
        <v>330</v>
      </c>
      <c r="KIR214" t="s">
        <v>330</v>
      </c>
      <c r="KIS214" t="s">
        <v>330</v>
      </c>
      <c r="KIT214" t="s">
        <v>330</v>
      </c>
      <c r="KIU214" t="s">
        <v>330</v>
      </c>
      <c r="KIV214" t="s">
        <v>330</v>
      </c>
      <c r="KIW214" t="s">
        <v>330</v>
      </c>
      <c r="KIX214" t="s">
        <v>330</v>
      </c>
      <c r="KIY214" t="s">
        <v>330</v>
      </c>
      <c r="KIZ214" t="s">
        <v>330</v>
      </c>
      <c r="KJA214" t="s">
        <v>330</v>
      </c>
      <c r="KJB214" t="s">
        <v>330</v>
      </c>
      <c r="KJC214" t="s">
        <v>330</v>
      </c>
      <c r="KJD214" t="s">
        <v>330</v>
      </c>
      <c r="KJE214" t="s">
        <v>330</v>
      </c>
      <c r="KJF214" t="s">
        <v>330</v>
      </c>
      <c r="KJG214" t="s">
        <v>330</v>
      </c>
      <c r="KJH214" t="s">
        <v>330</v>
      </c>
      <c r="KJI214" t="s">
        <v>330</v>
      </c>
      <c r="KJJ214" t="s">
        <v>330</v>
      </c>
      <c r="KJK214" t="s">
        <v>330</v>
      </c>
      <c r="KJL214" t="s">
        <v>330</v>
      </c>
      <c r="KJM214" t="s">
        <v>330</v>
      </c>
      <c r="KJN214" t="s">
        <v>330</v>
      </c>
      <c r="KJO214" t="s">
        <v>330</v>
      </c>
      <c r="KJP214" t="s">
        <v>330</v>
      </c>
      <c r="KJQ214" t="s">
        <v>330</v>
      </c>
      <c r="KJR214" t="s">
        <v>330</v>
      </c>
      <c r="KJS214" t="s">
        <v>330</v>
      </c>
      <c r="KJT214" t="s">
        <v>330</v>
      </c>
      <c r="KJU214" t="s">
        <v>330</v>
      </c>
      <c r="KJV214" t="s">
        <v>330</v>
      </c>
      <c r="KJW214" t="s">
        <v>330</v>
      </c>
      <c r="KJX214" t="s">
        <v>330</v>
      </c>
      <c r="KJY214" t="s">
        <v>330</v>
      </c>
      <c r="KJZ214" t="s">
        <v>330</v>
      </c>
      <c r="KKA214" t="s">
        <v>330</v>
      </c>
      <c r="KKB214" t="s">
        <v>330</v>
      </c>
      <c r="KKC214" t="s">
        <v>330</v>
      </c>
      <c r="KKD214" t="s">
        <v>330</v>
      </c>
      <c r="KKE214" t="s">
        <v>330</v>
      </c>
      <c r="KKF214" t="s">
        <v>330</v>
      </c>
      <c r="KKG214" t="s">
        <v>330</v>
      </c>
      <c r="KKH214" t="s">
        <v>330</v>
      </c>
      <c r="KKI214" t="s">
        <v>330</v>
      </c>
      <c r="KKJ214" t="s">
        <v>330</v>
      </c>
      <c r="KKK214" t="s">
        <v>330</v>
      </c>
      <c r="KKL214" t="s">
        <v>330</v>
      </c>
      <c r="KKM214" t="s">
        <v>330</v>
      </c>
      <c r="KKN214" t="s">
        <v>330</v>
      </c>
      <c r="KKO214" t="s">
        <v>330</v>
      </c>
      <c r="KKP214" t="s">
        <v>330</v>
      </c>
      <c r="KKQ214" t="s">
        <v>330</v>
      </c>
      <c r="KKR214" t="s">
        <v>330</v>
      </c>
      <c r="KKS214" t="s">
        <v>330</v>
      </c>
      <c r="KKT214" t="s">
        <v>330</v>
      </c>
      <c r="KKU214" t="s">
        <v>330</v>
      </c>
      <c r="KKV214" t="s">
        <v>330</v>
      </c>
      <c r="KKW214" t="s">
        <v>330</v>
      </c>
      <c r="KKX214" t="s">
        <v>330</v>
      </c>
      <c r="KKY214" t="s">
        <v>330</v>
      </c>
      <c r="KKZ214" t="s">
        <v>330</v>
      </c>
      <c r="KLA214" t="s">
        <v>330</v>
      </c>
      <c r="KLB214" t="s">
        <v>330</v>
      </c>
      <c r="KLC214" t="s">
        <v>330</v>
      </c>
      <c r="KLD214" t="s">
        <v>330</v>
      </c>
      <c r="KLE214" t="s">
        <v>330</v>
      </c>
      <c r="KLF214" t="s">
        <v>330</v>
      </c>
      <c r="KLG214" t="s">
        <v>330</v>
      </c>
      <c r="KLH214" t="s">
        <v>330</v>
      </c>
      <c r="KLI214" t="s">
        <v>330</v>
      </c>
      <c r="KLJ214" t="s">
        <v>330</v>
      </c>
      <c r="KLK214" t="s">
        <v>330</v>
      </c>
      <c r="KLL214" t="s">
        <v>330</v>
      </c>
      <c r="KLM214" t="s">
        <v>330</v>
      </c>
      <c r="KLN214" t="s">
        <v>330</v>
      </c>
      <c r="KLO214" t="s">
        <v>330</v>
      </c>
      <c r="KLP214" t="s">
        <v>330</v>
      </c>
      <c r="KLQ214" t="s">
        <v>330</v>
      </c>
      <c r="KLR214" t="s">
        <v>330</v>
      </c>
      <c r="KLS214" t="s">
        <v>330</v>
      </c>
      <c r="KLT214" t="s">
        <v>330</v>
      </c>
      <c r="KLU214" t="s">
        <v>330</v>
      </c>
      <c r="KLV214" t="s">
        <v>330</v>
      </c>
      <c r="KLW214" t="s">
        <v>330</v>
      </c>
      <c r="KLX214" t="s">
        <v>330</v>
      </c>
      <c r="KLY214" t="s">
        <v>330</v>
      </c>
      <c r="KLZ214" t="s">
        <v>330</v>
      </c>
      <c r="KMA214" t="s">
        <v>330</v>
      </c>
      <c r="KMB214" t="s">
        <v>330</v>
      </c>
      <c r="KMC214" t="s">
        <v>330</v>
      </c>
      <c r="KMD214" t="s">
        <v>330</v>
      </c>
      <c r="KME214" t="s">
        <v>330</v>
      </c>
      <c r="KMF214" t="s">
        <v>330</v>
      </c>
      <c r="KMG214" t="s">
        <v>330</v>
      </c>
      <c r="KMH214" t="s">
        <v>330</v>
      </c>
      <c r="KMI214" t="s">
        <v>330</v>
      </c>
      <c r="KMJ214" t="s">
        <v>330</v>
      </c>
      <c r="KMK214" t="s">
        <v>330</v>
      </c>
      <c r="KML214" t="s">
        <v>330</v>
      </c>
      <c r="KMM214" t="s">
        <v>330</v>
      </c>
      <c r="KMN214" t="s">
        <v>330</v>
      </c>
      <c r="KMO214" t="s">
        <v>330</v>
      </c>
      <c r="KMP214" t="s">
        <v>330</v>
      </c>
      <c r="KMQ214" t="s">
        <v>330</v>
      </c>
      <c r="KMR214" t="s">
        <v>330</v>
      </c>
      <c r="KMS214" t="s">
        <v>330</v>
      </c>
      <c r="KMT214" t="s">
        <v>330</v>
      </c>
      <c r="KMU214" t="s">
        <v>330</v>
      </c>
      <c r="KMV214" t="s">
        <v>330</v>
      </c>
      <c r="KMW214" t="s">
        <v>330</v>
      </c>
      <c r="KMX214" t="s">
        <v>330</v>
      </c>
      <c r="KMY214" t="s">
        <v>330</v>
      </c>
      <c r="KMZ214" t="s">
        <v>330</v>
      </c>
      <c r="KNA214" t="s">
        <v>330</v>
      </c>
      <c r="KNB214" t="s">
        <v>330</v>
      </c>
      <c r="KNC214" t="s">
        <v>330</v>
      </c>
      <c r="KND214" t="s">
        <v>330</v>
      </c>
      <c r="KNE214" t="s">
        <v>330</v>
      </c>
      <c r="KNF214" t="s">
        <v>330</v>
      </c>
      <c r="KNG214" t="s">
        <v>330</v>
      </c>
      <c r="KNH214" t="s">
        <v>330</v>
      </c>
      <c r="KNI214" t="s">
        <v>330</v>
      </c>
      <c r="KNJ214" t="s">
        <v>330</v>
      </c>
      <c r="KNK214" t="s">
        <v>330</v>
      </c>
      <c r="KNL214" t="s">
        <v>330</v>
      </c>
      <c r="KNM214" t="s">
        <v>330</v>
      </c>
      <c r="KNN214" t="s">
        <v>330</v>
      </c>
      <c r="KNO214" t="s">
        <v>330</v>
      </c>
      <c r="KNP214" t="s">
        <v>330</v>
      </c>
      <c r="KNQ214" t="s">
        <v>330</v>
      </c>
      <c r="KNR214" t="s">
        <v>330</v>
      </c>
      <c r="KNS214" t="s">
        <v>330</v>
      </c>
      <c r="KNT214" t="s">
        <v>330</v>
      </c>
      <c r="KNU214" t="s">
        <v>330</v>
      </c>
      <c r="KNV214" t="s">
        <v>330</v>
      </c>
      <c r="KNW214" t="s">
        <v>330</v>
      </c>
      <c r="KNX214" t="s">
        <v>330</v>
      </c>
      <c r="KNY214" t="s">
        <v>330</v>
      </c>
      <c r="KNZ214" t="s">
        <v>330</v>
      </c>
      <c r="KOA214" t="s">
        <v>330</v>
      </c>
      <c r="KOB214" t="s">
        <v>330</v>
      </c>
      <c r="KOC214" t="s">
        <v>330</v>
      </c>
      <c r="KOD214" t="s">
        <v>330</v>
      </c>
      <c r="KOE214" t="s">
        <v>330</v>
      </c>
      <c r="KOF214" t="s">
        <v>330</v>
      </c>
      <c r="KOG214" t="s">
        <v>330</v>
      </c>
      <c r="KOH214" t="s">
        <v>330</v>
      </c>
      <c r="KOI214" t="s">
        <v>330</v>
      </c>
      <c r="KOJ214" t="s">
        <v>330</v>
      </c>
      <c r="KOK214" t="s">
        <v>330</v>
      </c>
      <c r="KOL214" t="s">
        <v>330</v>
      </c>
      <c r="KOM214" t="s">
        <v>330</v>
      </c>
      <c r="KON214" t="s">
        <v>330</v>
      </c>
      <c r="KOO214" t="s">
        <v>330</v>
      </c>
      <c r="KOP214" t="s">
        <v>330</v>
      </c>
      <c r="KOQ214" t="s">
        <v>330</v>
      </c>
      <c r="KOR214" t="s">
        <v>330</v>
      </c>
      <c r="KOS214" t="s">
        <v>330</v>
      </c>
      <c r="KOT214" t="s">
        <v>330</v>
      </c>
      <c r="KOU214" t="s">
        <v>330</v>
      </c>
      <c r="KOV214" t="s">
        <v>330</v>
      </c>
      <c r="KOW214" t="s">
        <v>330</v>
      </c>
      <c r="KOX214" t="s">
        <v>330</v>
      </c>
      <c r="KOY214" t="s">
        <v>330</v>
      </c>
      <c r="KOZ214" t="s">
        <v>330</v>
      </c>
      <c r="KPA214" t="s">
        <v>330</v>
      </c>
      <c r="KPB214" t="s">
        <v>330</v>
      </c>
      <c r="KPC214" t="s">
        <v>330</v>
      </c>
      <c r="KPD214" t="s">
        <v>330</v>
      </c>
      <c r="KPE214" t="s">
        <v>330</v>
      </c>
      <c r="KPF214" t="s">
        <v>330</v>
      </c>
      <c r="KPG214" t="s">
        <v>330</v>
      </c>
      <c r="KPH214" t="s">
        <v>330</v>
      </c>
      <c r="KPI214" t="s">
        <v>330</v>
      </c>
      <c r="KPJ214" t="s">
        <v>330</v>
      </c>
      <c r="KPK214" t="s">
        <v>330</v>
      </c>
      <c r="KPL214" t="s">
        <v>330</v>
      </c>
      <c r="KPM214" t="s">
        <v>330</v>
      </c>
      <c r="KPN214" t="s">
        <v>330</v>
      </c>
      <c r="KPO214" t="s">
        <v>330</v>
      </c>
      <c r="KPP214" t="s">
        <v>330</v>
      </c>
      <c r="KPQ214" t="s">
        <v>330</v>
      </c>
      <c r="KPR214" t="s">
        <v>330</v>
      </c>
      <c r="KPS214" t="s">
        <v>330</v>
      </c>
      <c r="KPT214" t="s">
        <v>330</v>
      </c>
      <c r="KPU214" t="s">
        <v>330</v>
      </c>
      <c r="KPV214" t="s">
        <v>330</v>
      </c>
      <c r="KPW214" t="s">
        <v>330</v>
      </c>
      <c r="KPX214" t="s">
        <v>330</v>
      </c>
      <c r="KPY214" t="s">
        <v>330</v>
      </c>
      <c r="KPZ214" t="s">
        <v>330</v>
      </c>
      <c r="KQA214" t="s">
        <v>330</v>
      </c>
      <c r="KQB214" t="s">
        <v>330</v>
      </c>
      <c r="KQC214" t="s">
        <v>330</v>
      </c>
      <c r="KQD214" t="s">
        <v>330</v>
      </c>
      <c r="KQE214" t="s">
        <v>330</v>
      </c>
      <c r="KQF214" t="s">
        <v>330</v>
      </c>
      <c r="KQG214" t="s">
        <v>330</v>
      </c>
      <c r="KQH214" t="s">
        <v>330</v>
      </c>
      <c r="KQI214" t="s">
        <v>330</v>
      </c>
      <c r="KQJ214" t="s">
        <v>330</v>
      </c>
      <c r="KQK214" t="s">
        <v>330</v>
      </c>
      <c r="KQL214" t="s">
        <v>330</v>
      </c>
      <c r="KQM214" t="s">
        <v>330</v>
      </c>
      <c r="KQN214" t="s">
        <v>330</v>
      </c>
      <c r="KQO214" t="s">
        <v>330</v>
      </c>
      <c r="KQP214" t="s">
        <v>330</v>
      </c>
      <c r="KQQ214" t="s">
        <v>330</v>
      </c>
      <c r="KQR214" t="s">
        <v>330</v>
      </c>
      <c r="KQS214" t="s">
        <v>330</v>
      </c>
      <c r="KQT214" t="s">
        <v>330</v>
      </c>
      <c r="KQU214" t="s">
        <v>330</v>
      </c>
      <c r="KQV214" t="s">
        <v>330</v>
      </c>
      <c r="KQW214" t="s">
        <v>330</v>
      </c>
      <c r="KQX214" t="s">
        <v>330</v>
      </c>
      <c r="KQY214" t="s">
        <v>330</v>
      </c>
      <c r="KQZ214" t="s">
        <v>330</v>
      </c>
      <c r="KRA214" t="s">
        <v>330</v>
      </c>
      <c r="KRB214" t="s">
        <v>330</v>
      </c>
      <c r="KRC214" t="s">
        <v>330</v>
      </c>
      <c r="KRD214" t="s">
        <v>330</v>
      </c>
      <c r="KRE214" t="s">
        <v>330</v>
      </c>
      <c r="KRF214" t="s">
        <v>330</v>
      </c>
      <c r="KRG214" t="s">
        <v>330</v>
      </c>
      <c r="KRH214" t="s">
        <v>330</v>
      </c>
      <c r="KRI214" t="s">
        <v>330</v>
      </c>
      <c r="KRJ214" t="s">
        <v>330</v>
      </c>
      <c r="KRK214" t="s">
        <v>330</v>
      </c>
      <c r="KRL214" t="s">
        <v>330</v>
      </c>
      <c r="KRM214" t="s">
        <v>330</v>
      </c>
      <c r="KRN214" t="s">
        <v>330</v>
      </c>
      <c r="KRO214" t="s">
        <v>330</v>
      </c>
      <c r="KRP214" t="s">
        <v>330</v>
      </c>
      <c r="KRQ214" t="s">
        <v>330</v>
      </c>
      <c r="KRR214" t="s">
        <v>330</v>
      </c>
      <c r="KRS214" t="s">
        <v>330</v>
      </c>
      <c r="KRT214" t="s">
        <v>330</v>
      </c>
      <c r="KRU214" t="s">
        <v>330</v>
      </c>
      <c r="KRV214" t="s">
        <v>330</v>
      </c>
      <c r="KRW214" t="s">
        <v>330</v>
      </c>
      <c r="KRX214" t="s">
        <v>330</v>
      </c>
      <c r="KRY214" t="s">
        <v>330</v>
      </c>
      <c r="KRZ214" t="s">
        <v>330</v>
      </c>
      <c r="KSA214" t="s">
        <v>330</v>
      </c>
      <c r="KSB214" t="s">
        <v>330</v>
      </c>
      <c r="KSC214" t="s">
        <v>330</v>
      </c>
      <c r="KSD214" t="s">
        <v>330</v>
      </c>
      <c r="KSE214" t="s">
        <v>330</v>
      </c>
      <c r="KSF214" t="s">
        <v>330</v>
      </c>
      <c r="KSG214" t="s">
        <v>330</v>
      </c>
      <c r="KSH214" t="s">
        <v>330</v>
      </c>
      <c r="KSI214" t="s">
        <v>330</v>
      </c>
      <c r="KSJ214" t="s">
        <v>330</v>
      </c>
      <c r="KSK214" t="s">
        <v>330</v>
      </c>
      <c r="KSL214" t="s">
        <v>330</v>
      </c>
      <c r="KSM214" t="s">
        <v>330</v>
      </c>
      <c r="KSN214" t="s">
        <v>330</v>
      </c>
      <c r="KSO214" t="s">
        <v>330</v>
      </c>
      <c r="KSP214" t="s">
        <v>330</v>
      </c>
      <c r="KSQ214" t="s">
        <v>330</v>
      </c>
      <c r="KSR214" t="s">
        <v>330</v>
      </c>
      <c r="KSS214" t="s">
        <v>330</v>
      </c>
      <c r="KST214" t="s">
        <v>330</v>
      </c>
      <c r="KSU214" t="s">
        <v>330</v>
      </c>
      <c r="KSV214" t="s">
        <v>330</v>
      </c>
      <c r="KSW214" t="s">
        <v>330</v>
      </c>
      <c r="KSX214" t="s">
        <v>330</v>
      </c>
      <c r="KSY214" t="s">
        <v>330</v>
      </c>
      <c r="KSZ214" t="s">
        <v>330</v>
      </c>
      <c r="KTA214" t="s">
        <v>330</v>
      </c>
      <c r="KTB214" t="s">
        <v>330</v>
      </c>
      <c r="KTC214" t="s">
        <v>330</v>
      </c>
      <c r="KTD214" t="s">
        <v>330</v>
      </c>
      <c r="KTE214" t="s">
        <v>330</v>
      </c>
      <c r="KTF214" t="s">
        <v>330</v>
      </c>
      <c r="KTG214" t="s">
        <v>330</v>
      </c>
      <c r="KTH214" t="s">
        <v>330</v>
      </c>
      <c r="KTI214" t="s">
        <v>330</v>
      </c>
      <c r="KTJ214" t="s">
        <v>330</v>
      </c>
      <c r="KTK214" t="s">
        <v>330</v>
      </c>
      <c r="KTL214" t="s">
        <v>330</v>
      </c>
      <c r="KTM214" t="s">
        <v>330</v>
      </c>
      <c r="KTN214" t="s">
        <v>330</v>
      </c>
      <c r="KTO214" t="s">
        <v>330</v>
      </c>
      <c r="KTP214" t="s">
        <v>330</v>
      </c>
      <c r="KTQ214" t="s">
        <v>330</v>
      </c>
      <c r="KTR214" t="s">
        <v>330</v>
      </c>
      <c r="KTS214" t="s">
        <v>330</v>
      </c>
      <c r="KTT214" t="s">
        <v>330</v>
      </c>
      <c r="KTU214" t="s">
        <v>330</v>
      </c>
      <c r="KTV214" t="s">
        <v>330</v>
      </c>
      <c r="KTW214" t="s">
        <v>330</v>
      </c>
      <c r="KTX214" t="s">
        <v>330</v>
      </c>
      <c r="KTY214" t="s">
        <v>330</v>
      </c>
      <c r="KTZ214" t="s">
        <v>330</v>
      </c>
      <c r="KUA214" t="s">
        <v>330</v>
      </c>
      <c r="KUB214" t="s">
        <v>330</v>
      </c>
      <c r="KUC214" t="s">
        <v>330</v>
      </c>
      <c r="KUD214" t="s">
        <v>330</v>
      </c>
      <c r="KUE214" t="s">
        <v>330</v>
      </c>
      <c r="KUF214" t="s">
        <v>330</v>
      </c>
      <c r="KUG214" t="s">
        <v>330</v>
      </c>
      <c r="KUH214" t="s">
        <v>330</v>
      </c>
      <c r="KUI214" t="s">
        <v>330</v>
      </c>
      <c r="KUJ214" t="s">
        <v>330</v>
      </c>
      <c r="KUK214" t="s">
        <v>330</v>
      </c>
      <c r="KUL214" t="s">
        <v>330</v>
      </c>
      <c r="KUM214" t="s">
        <v>330</v>
      </c>
      <c r="KUN214" t="s">
        <v>330</v>
      </c>
      <c r="KUO214" t="s">
        <v>330</v>
      </c>
      <c r="KUP214" t="s">
        <v>330</v>
      </c>
      <c r="KUQ214" t="s">
        <v>330</v>
      </c>
      <c r="KUR214" t="s">
        <v>330</v>
      </c>
      <c r="KUS214" t="s">
        <v>330</v>
      </c>
      <c r="KUT214" t="s">
        <v>330</v>
      </c>
      <c r="KUU214" t="s">
        <v>330</v>
      </c>
      <c r="KUV214" t="s">
        <v>330</v>
      </c>
      <c r="KUW214" t="s">
        <v>330</v>
      </c>
      <c r="KUX214" t="s">
        <v>330</v>
      </c>
      <c r="KUY214" t="s">
        <v>330</v>
      </c>
      <c r="KUZ214" t="s">
        <v>330</v>
      </c>
      <c r="KVA214" t="s">
        <v>330</v>
      </c>
      <c r="KVB214" t="s">
        <v>330</v>
      </c>
      <c r="KVC214" t="s">
        <v>330</v>
      </c>
      <c r="KVD214" t="s">
        <v>330</v>
      </c>
      <c r="KVE214" t="s">
        <v>330</v>
      </c>
      <c r="KVF214" t="s">
        <v>330</v>
      </c>
      <c r="KVG214" t="s">
        <v>330</v>
      </c>
      <c r="KVH214" t="s">
        <v>330</v>
      </c>
      <c r="KVI214" t="s">
        <v>330</v>
      </c>
      <c r="KVJ214" t="s">
        <v>330</v>
      </c>
      <c r="KVK214" t="s">
        <v>330</v>
      </c>
      <c r="KVL214" t="s">
        <v>330</v>
      </c>
      <c r="KVM214" t="s">
        <v>330</v>
      </c>
      <c r="KVN214" t="s">
        <v>330</v>
      </c>
      <c r="KVO214" t="s">
        <v>330</v>
      </c>
      <c r="KVP214" t="s">
        <v>330</v>
      </c>
      <c r="KVQ214" t="s">
        <v>330</v>
      </c>
      <c r="KVR214" t="s">
        <v>330</v>
      </c>
      <c r="KVS214" t="s">
        <v>330</v>
      </c>
      <c r="KVT214" t="s">
        <v>330</v>
      </c>
      <c r="KVU214" t="s">
        <v>330</v>
      </c>
      <c r="KVV214" t="s">
        <v>330</v>
      </c>
      <c r="KVW214" t="s">
        <v>330</v>
      </c>
      <c r="KVX214" t="s">
        <v>330</v>
      </c>
      <c r="KVY214" t="s">
        <v>330</v>
      </c>
      <c r="KVZ214" t="s">
        <v>330</v>
      </c>
      <c r="KWA214" t="s">
        <v>330</v>
      </c>
      <c r="KWB214" t="s">
        <v>330</v>
      </c>
      <c r="KWC214" t="s">
        <v>330</v>
      </c>
      <c r="KWD214" t="s">
        <v>330</v>
      </c>
      <c r="KWE214" t="s">
        <v>330</v>
      </c>
      <c r="KWF214" t="s">
        <v>330</v>
      </c>
      <c r="KWG214" t="s">
        <v>330</v>
      </c>
      <c r="KWH214" t="s">
        <v>330</v>
      </c>
      <c r="KWI214" t="s">
        <v>330</v>
      </c>
      <c r="KWJ214" t="s">
        <v>330</v>
      </c>
      <c r="KWK214" t="s">
        <v>330</v>
      </c>
      <c r="KWL214" t="s">
        <v>330</v>
      </c>
      <c r="KWM214" t="s">
        <v>330</v>
      </c>
      <c r="KWN214" t="s">
        <v>330</v>
      </c>
      <c r="KWO214" t="s">
        <v>330</v>
      </c>
      <c r="KWP214" t="s">
        <v>330</v>
      </c>
      <c r="KWQ214" t="s">
        <v>330</v>
      </c>
      <c r="KWR214" t="s">
        <v>330</v>
      </c>
      <c r="KWS214" t="s">
        <v>330</v>
      </c>
      <c r="KWT214" t="s">
        <v>330</v>
      </c>
      <c r="KWU214" t="s">
        <v>330</v>
      </c>
      <c r="KWV214" t="s">
        <v>330</v>
      </c>
      <c r="KWW214" t="s">
        <v>330</v>
      </c>
      <c r="KWX214" t="s">
        <v>330</v>
      </c>
      <c r="KWY214" t="s">
        <v>330</v>
      </c>
      <c r="KWZ214" t="s">
        <v>330</v>
      </c>
      <c r="KXA214" t="s">
        <v>330</v>
      </c>
      <c r="KXB214" t="s">
        <v>330</v>
      </c>
      <c r="KXC214" t="s">
        <v>330</v>
      </c>
      <c r="KXD214" t="s">
        <v>330</v>
      </c>
      <c r="KXE214" t="s">
        <v>330</v>
      </c>
      <c r="KXF214" t="s">
        <v>330</v>
      </c>
      <c r="KXG214" t="s">
        <v>330</v>
      </c>
      <c r="KXH214" t="s">
        <v>330</v>
      </c>
      <c r="KXI214" t="s">
        <v>330</v>
      </c>
      <c r="KXJ214" t="s">
        <v>330</v>
      </c>
      <c r="KXK214" t="s">
        <v>330</v>
      </c>
      <c r="KXL214" t="s">
        <v>330</v>
      </c>
      <c r="KXM214" t="s">
        <v>330</v>
      </c>
      <c r="KXN214" t="s">
        <v>330</v>
      </c>
      <c r="KXO214" t="s">
        <v>330</v>
      </c>
      <c r="KXP214" t="s">
        <v>330</v>
      </c>
      <c r="KXQ214" t="s">
        <v>330</v>
      </c>
      <c r="KXR214" t="s">
        <v>330</v>
      </c>
      <c r="KXS214" t="s">
        <v>330</v>
      </c>
      <c r="KXT214" t="s">
        <v>330</v>
      </c>
      <c r="KXU214" t="s">
        <v>330</v>
      </c>
      <c r="KXV214" t="s">
        <v>330</v>
      </c>
      <c r="KXW214" t="s">
        <v>330</v>
      </c>
      <c r="KXX214" t="s">
        <v>330</v>
      </c>
      <c r="KXY214" t="s">
        <v>330</v>
      </c>
      <c r="KXZ214" t="s">
        <v>330</v>
      </c>
      <c r="KYA214" t="s">
        <v>330</v>
      </c>
      <c r="KYB214" t="s">
        <v>330</v>
      </c>
      <c r="KYC214" t="s">
        <v>330</v>
      </c>
      <c r="KYD214" t="s">
        <v>330</v>
      </c>
      <c r="KYE214" t="s">
        <v>330</v>
      </c>
      <c r="KYF214" t="s">
        <v>330</v>
      </c>
      <c r="KYG214" t="s">
        <v>330</v>
      </c>
      <c r="KYH214" t="s">
        <v>330</v>
      </c>
      <c r="KYI214" t="s">
        <v>330</v>
      </c>
      <c r="KYJ214" t="s">
        <v>330</v>
      </c>
      <c r="KYK214" t="s">
        <v>330</v>
      </c>
      <c r="KYL214" t="s">
        <v>330</v>
      </c>
      <c r="KYM214" t="s">
        <v>330</v>
      </c>
      <c r="KYN214" t="s">
        <v>330</v>
      </c>
      <c r="KYO214" t="s">
        <v>330</v>
      </c>
      <c r="KYP214" t="s">
        <v>330</v>
      </c>
      <c r="KYQ214" t="s">
        <v>330</v>
      </c>
      <c r="KYR214" t="s">
        <v>330</v>
      </c>
      <c r="KYS214" t="s">
        <v>330</v>
      </c>
      <c r="KYT214" t="s">
        <v>330</v>
      </c>
      <c r="KYU214" t="s">
        <v>330</v>
      </c>
      <c r="KYV214" t="s">
        <v>330</v>
      </c>
      <c r="KYW214" t="s">
        <v>330</v>
      </c>
      <c r="KYX214" t="s">
        <v>330</v>
      </c>
      <c r="KYY214" t="s">
        <v>330</v>
      </c>
      <c r="KYZ214" t="s">
        <v>330</v>
      </c>
      <c r="KZA214" t="s">
        <v>330</v>
      </c>
      <c r="KZB214" t="s">
        <v>330</v>
      </c>
      <c r="KZC214" t="s">
        <v>330</v>
      </c>
      <c r="KZD214" t="s">
        <v>330</v>
      </c>
      <c r="KZE214" t="s">
        <v>330</v>
      </c>
      <c r="KZF214" t="s">
        <v>330</v>
      </c>
      <c r="KZG214" t="s">
        <v>330</v>
      </c>
      <c r="KZH214" t="s">
        <v>330</v>
      </c>
      <c r="KZI214" t="s">
        <v>330</v>
      </c>
      <c r="KZJ214" t="s">
        <v>330</v>
      </c>
      <c r="KZK214" t="s">
        <v>330</v>
      </c>
      <c r="KZL214" t="s">
        <v>330</v>
      </c>
      <c r="KZM214" t="s">
        <v>330</v>
      </c>
      <c r="KZN214" t="s">
        <v>330</v>
      </c>
      <c r="KZO214" t="s">
        <v>330</v>
      </c>
      <c r="KZP214" t="s">
        <v>330</v>
      </c>
      <c r="KZQ214" t="s">
        <v>330</v>
      </c>
      <c r="KZR214" t="s">
        <v>330</v>
      </c>
      <c r="KZS214" t="s">
        <v>330</v>
      </c>
      <c r="KZT214" t="s">
        <v>330</v>
      </c>
      <c r="KZU214" t="s">
        <v>330</v>
      </c>
      <c r="KZV214" t="s">
        <v>330</v>
      </c>
      <c r="KZW214" t="s">
        <v>330</v>
      </c>
      <c r="KZX214" t="s">
        <v>330</v>
      </c>
      <c r="KZY214" t="s">
        <v>330</v>
      </c>
      <c r="KZZ214" t="s">
        <v>330</v>
      </c>
      <c r="LAA214" t="s">
        <v>330</v>
      </c>
      <c r="LAB214" t="s">
        <v>330</v>
      </c>
      <c r="LAC214" t="s">
        <v>330</v>
      </c>
      <c r="LAD214" t="s">
        <v>330</v>
      </c>
      <c r="LAE214" t="s">
        <v>330</v>
      </c>
      <c r="LAF214" t="s">
        <v>330</v>
      </c>
      <c r="LAG214" t="s">
        <v>330</v>
      </c>
      <c r="LAH214" t="s">
        <v>330</v>
      </c>
      <c r="LAI214" t="s">
        <v>330</v>
      </c>
      <c r="LAJ214" t="s">
        <v>330</v>
      </c>
      <c r="LAK214" t="s">
        <v>330</v>
      </c>
      <c r="LAL214" t="s">
        <v>330</v>
      </c>
      <c r="LAM214" t="s">
        <v>330</v>
      </c>
      <c r="LAN214" t="s">
        <v>330</v>
      </c>
      <c r="LAO214" t="s">
        <v>330</v>
      </c>
      <c r="LAP214" t="s">
        <v>330</v>
      </c>
      <c r="LAQ214" t="s">
        <v>330</v>
      </c>
      <c r="LAR214" t="s">
        <v>330</v>
      </c>
      <c r="LAS214" t="s">
        <v>330</v>
      </c>
      <c r="LAT214" t="s">
        <v>330</v>
      </c>
      <c r="LAU214" t="s">
        <v>330</v>
      </c>
      <c r="LAV214" t="s">
        <v>330</v>
      </c>
      <c r="LAW214" t="s">
        <v>330</v>
      </c>
      <c r="LAX214" t="s">
        <v>330</v>
      </c>
      <c r="LAY214" t="s">
        <v>330</v>
      </c>
      <c r="LAZ214" t="s">
        <v>330</v>
      </c>
      <c r="LBA214" t="s">
        <v>330</v>
      </c>
      <c r="LBB214" t="s">
        <v>330</v>
      </c>
      <c r="LBC214" t="s">
        <v>330</v>
      </c>
      <c r="LBD214" t="s">
        <v>330</v>
      </c>
      <c r="LBE214" t="s">
        <v>330</v>
      </c>
      <c r="LBF214" t="s">
        <v>330</v>
      </c>
      <c r="LBG214" t="s">
        <v>330</v>
      </c>
      <c r="LBH214" t="s">
        <v>330</v>
      </c>
      <c r="LBI214" t="s">
        <v>330</v>
      </c>
      <c r="LBJ214" t="s">
        <v>330</v>
      </c>
      <c r="LBK214" t="s">
        <v>330</v>
      </c>
      <c r="LBL214" t="s">
        <v>330</v>
      </c>
      <c r="LBM214" t="s">
        <v>330</v>
      </c>
      <c r="LBN214" t="s">
        <v>330</v>
      </c>
      <c r="LBO214" t="s">
        <v>330</v>
      </c>
      <c r="LBP214" t="s">
        <v>330</v>
      </c>
      <c r="LBQ214" t="s">
        <v>330</v>
      </c>
      <c r="LBR214" t="s">
        <v>330</v>
      </c>
      <c r="LBS214" t="s">
        <v>330</v>
      </c>
      <c r="LBT214" t="s">
        <v>330</v>
      </c>
      <c r="LBU214" t="s">
        <v>330</v>
      </c>
      <c r="LBV214" t="s">
        <v>330</v>
      </c>
      <c r="LBW214" t="s">
        <v>330</v>
      </c>
      <c r="LBX214" t="s">
        <v>330</v>
      </c>
      <c r="LBY214" t="s">
        <v>330</v>
      </c>
      <c r="LBZ214" t="s">
        <v>330</v>
      </c>
      <c r="LCA214" t="s">
        <v>330</v>
      </c>
      <c r="LCB214" t="s">
        <v>330</v>
      </c>
      <c r="LCC214" t="s">
        <v>330</v>
      </c>
      <c r="LCD214" t="s">
        <v>330</v>
      </c>
      <c r="LCE214" t="s">
        <v>330</v>
      </c>
      <c r="LCF214" t="s">
        <v>330</v>
      </c>
      <c r="LCG214" t="s">
        <v>330</v>
      </c>
      <c r="LCH214" t="s">
        <v>330</v>
      </c>
      <c r="LCI214" t="s">
        <v>330</v>
      </c>
      <c r="LCJ214" t="s">
        <v>330</v>
      </c>
      <c r="LCK214" t="s">
        <v>330</v>
      </c>
      <c r="LCL214" t="s">
        <v>330</v>
      </c>
      <c r="LCM214" t="s">
        <v>330</v>
      </c>
      <c r="LCN214" t="s">
        <v>330</v>
      </c>
      <c r="LCO214" t="s">
        <v>330</v>
      </c>
      <c r="LCP214" t="s">
        <v>330</v>
      </c>
      <c r="LCQ214" t="s">
        <v>330</v>
      </c>
      <c r="LCR214" t="s">
        <v>330</v>
      </c>
      <c r="LCS214" t="s">
        <v>330</v>
      </c>
      <c r="LCT214" t="s">
        <v>330</v>
      </c>
      <c r="LCU214" t="s">
        <v>330</v>
      </c>
      <c r="LCV214" t="s">
        <v>330</v>
      </c>
      <c r="LCW214" t="s">
        <v>330</v>
      </c>
      <c r="LCX214" t="s">
        <v>330</v>
      </c>
      <c r="LCY214" t="s">
        <v>330</v>
      </c>
      <c r="LCZ214" t="s">
        <v>330</v>
      </c>
      <c r="LDA214" t="s">
        <v>330</v>
      </c>
      <c r="LDB214" t="s">
        <v>330</v>
      </c>
      <c r="LDC214" t="s">
        <v>330</v>
      </c>
      <c r="LDD214" t="s">
        <v>330</v>
      </c>
      <c r="LDE214" t="s">
        <v>330</v>
      </c>
      <c r="LDF214" t="s">
        <v>330</v>
      </c>
      <c r="LDG214" t="s">
        <v>330</v>
      </c>
      <c r="LDH214" t="s">
        <v>330</v>
      </c>
      <c r="LDI214" t="s">
        <v>330</v>
      </c>
      <c r="LDJ214" t="s">
        <v>330</v>
      </c>
      <c r="LDK214" t="s">
        <v>330</v>
      </c>
      <c r="LDL214" t="s">
        <v>330</v>
      </c>
      <c r="LDM214" t="s">
        <v>330</v>
      </c>
      <c r="LDN214" t="s">
        <v>330</v>
      </c>
      <c r="LDO214" t="s">
        <v>330</v>
      </c>
      <c r="LDP214" t="s">
        <v>330</v>
      </c>
      <c r="LDQ214" t="s">
        <v>330</v>
      </c>
      <c r="LDR214" t="s">
        <v>330</v>
      </c>
      <c r="LDS214" t="s">
        <v>330</v>
      </c>
      <c r="LDT214" t="s">
        <v>330</v>
      </c>
      <c r="LDU214" t="s">
        <v>330</v>
      </c>
      <c r="LDV214" t="s">
        <v>330</v>
      </c>
      <c r="LDW214" t="s">
        <v>330</v>
      </c>
      <c r="LDX214" t="s">
        <v>330</v>
      </c>
      <c r="LDY214" t="s">
        <v>330</v>
      </c>
      <c r="LDZ214" t="s">
        <v>330</v>
      </c>
      <c r="LEA214" t="s">
        <v>330</v>
      </c>
      <c r="LEB214" t="s">
        <v>330</v>
      </c>
      <c r="LEC214" t="s">
        <v>330</v>
      </c>
      <c r="LED214" t="s">
        <v>330</v>
      </c>
      <c r="LEE214" t="s">
        <v>330</v>
      </c>
      <c r="LEF214" t="s">
        <v>330</v>
      </c>
      <c r="LEG214" t="s">
        <v>330</v>
      </c>
      <c r="LEH214" t="s">
        <v>330</v>
      </c>
      <c r="LEI214" t="s">
        <v>330</v>
      </c>
      <c r="LEJ214" t="s">
        <v>330</v>
      </c>
      <c r="LEK214" t="s">
        <v>330</v>
      </c>
      <c r="LEL214" t="s">
        <v>330</v>
      </c>
      <c r="LEM214" t="s">
        <v>330</v>
      </c>
      <c r="LEN214" t="s">
        <v>330</v>
      </c>
      <c r="LEO214" t="s">
        <v>330</v>
      </c>
      <c r="LEP214" t="s">
        <v>330</v>
      </c>
      <c r="LEQ214" t="s">
        <v>330</v>
      </c>
      <c r="LER214" t="s">
        <v>330</v>
      </c>
      <c r="LES214" t="s">
        <v>330</v>
      </c>
      <c r="LET214" t="s">
        <v>330</v>
      </c>
      <c r="LEU214" t="s">
        <v>330</v>
      </c>
      <c r="LEV214" t="s">
        <v>330</v>
      </c>
      <c r="LEW214" t="s">
        <v>330</v>
      </c>
      <c r="LEX214" t="s">
        <v>330</v>
      </c>
      <c r="LEY214" t="s">
        <v>330</v>
      </c>
      <c r="LEZ214" t="s">
        <v>330</v>
      </c>
      <c r="LFA214" t="s">
        <v>330</v>
      </c>
      <c r="LFB214" t="s">
        <v>330</v>
      </c>
      <c r="LFC214" t="s">
        <v>330</v>
      </c>
      <c r="LFD214" t="s">
        <v>330</v>
      </c>
      <c r="LFE214" t="s">
        <v>330</v>
      </c>
      <c r="LFF214" t="s">
        <v>330</v>
      </c>
      <c r="LFG214" t="s">
        <v>330</v>
      </c>
      <c r="LFH214" t="s">
        <v>330</v>
      </c>
      <c r="LFI214" t="s">
        <v>330</v>
      </c>
      <c r="LFJ214" t="s">
        <v>330</v>
      </c>
      <c r="LFK214" t="s">
        <v>330</v>
      </c>
      <c r="LFL214" t="s">
        <v>330</v>
      </c>
      <c r="LFM214" t="s">
        <v>330</v>
      </c>
      <c r="LFN214" t="s">
        <v>330</v>
      </c>
      <c r="LFO214" t="s">
        <v>330</v>
      </c>
      <c r="LFP214" t="s">
        <v>330</v>
      </c>
      <c r="LFQ214" t="s">
        <v>330</v>
      </c>
      <c r="LFR214" t="s">
        <v>330</v>
      </c>
      <c r="LFS214" t="s">
        <v>330</v>
      </c>
      <c r="LFT214" t="s">
        <v>330</v>
      </c>
      <c r="LFU214" t="s">
        <v>330</v>
      </c>
      <c r="LFV214" t="s">
        <v>330</v>
      </c>
      <c r="LFW214" t="s">
        <v>330</v>
      </c>
      <c r="LFX214" t="s">
        <v>330</v>
      </c>
      <c r="LFY214" t="s">
        <v>330</v>
      </c>
      <c r="LFZ214" t="s">
        <v>330</v>
      </c>
      <c r="LGA214" t="s">
        <v>330</v>
      </c>
      <c r="LGB214" t="s">
        <v>330</v>
      </c>
      <c r="LGC214" t="s">
        <v>330</v>
      </c>
      <c r="LGD214" t="s">
        <v>330</v>
      </c>
      <c r="LGE214" t="s">
        <v>330</v>
      </c>
      <c r="LGF214" t="s">
        <v>330</v>
      </c>
      <c r="LGG214" t="s">
        <v>330</v>
      </c>
      <c r="LGH214" t="s">
        <v>330</v>
      </c>
      <c r="LGI214" t="s">
        <v>330</v>
      </c>
      <c r="LGJ214" t="s">
        <v>330</v>
      </c>
      <c r="LGK214" t="s">
        <v>330</v>
      </c>
      <c r="LGL214" t="s">
        <v>330</v>
      </c>
      <c r="LGM214" t="s">
        <v>330</v>
      </c>
      <c r="LGN214" t="s">
        <v>330</v>
      </c>
      <c r="LGO214" t="s">
        <v>330</v>
      </c>
      <c r="LGP214" t="s">
        <v>330</v>
      </c>
      <c r="LGQ214" t="s">
        <v>330</v>
      </c>
      <c r="LGR214" t="s">
        <v>330</v>
      </c>
      <c r="LGS214" t="s">
        <v>330</v>
      </c>
      <c r="LGT214" t="s">
        <v>330</v>
      </c>
      <c r="LGU214" t="s">
        <v>330</v>
      </c>
      <c r="LGV214" t="s">
        <v>330</v>
      </c>
      <c r="LGW214" t="s">
        <v>330</v>
      </c>
      <c r="LGX214" t="s">
        <v>330</v>
      </c>
      <c r="LGY214" t="s">
        <v>330</v>
      </c>
      <c r="LGZ214" t="s">
        <v>330</v>
      </c>
      <c r="LHA214" t="s">
        <v>330</v>
      </c>
      <c r="LHB214" t="s">
        <v>330</v>
      </c>
      <c r="LHC214" t="s">
        <v>330</v>
      </c>
      <c r="LHD214" t="s">
        <v>330</v>
      </c>
      <c r="LHE214" t="s">
        <v>330</v>
      </c>
      <c r="LHF214" t="s">
        <v>330</v>
      </c>
      <c r="LHG214" t="s">
        <v>330</v>
      </c>
      <c r="LHH214" t="s">
        <v>330</v>
      </c>
      <c r="LHI214" t="s">
        <v>330</v>
      </c>
      <c r="LHJ214" t="s">
        <v>330</v>
      </c>
      <c r="LHK214" t="s">
        <v>330</v>
      </c>
      <c r="LHL214" t="s">
        <v>330</v>
      </c>
      <c r="LHM214" t="s">
        <v>330</v>
      </c>
      <c r="LHN214" t="s">
        <v>330</v>
      </c>
      <c r="LHO214" t="s">
        <v>330</v>
      </c>
      <c r="LHP214" t="s">
        <v>330</v>
      </c>
      <c r="LHQ214" t="s">
        <v>330</v>
      </c>
      <c r="LHR214" t="s">
        <v>330</v>
      </c>
      <c r="LHS214" t="s">
        <v>330</v>
      </c>
      <c r="LHT214" t="s">
        <v>330</v>
      </c>
      <c r="LHU214" t="s">
        <v>330</v>
      </c>
      <c r="LHV214" t="s">
        <v>330</v>
      </c>
      <c r="LHW214" t="s">
        <v>330</v>
      </c>
      <c r="LHX214" t="s">
        <v>330</v>
      </c>
      <c r="LHY214" t="s">
        <v>330</v>
      </c>
      <c r="LHZ214" t="s">
        <v>330</v>
      </c>
      <c r="LIA214" t="s">
        <v>330</v>
      </c>
      <c r="LIB214" t="s">
        <v>330</v>
      </c>
      <c r="LIC214" t="s">
        <v>330</v>
      </c>
      <c r="LID214" t="s">
        <v>330</v>
      </c>
      <c r="LIE214" t="s">
        <v>330</v>
      </c>
      <c r="LIF214" t="s">
        <v>330</v>
      </c>
      <c r="LIG214" t="s">
        <v>330</v>
      </c>
      <c r="LIH214" t="s">
        <v>330</v>
      </c>
      <c r="LII214" t="s">
        <v>330</v>
      </c>
      <c r="LIJ214" t="s">
        <v>330</v>
      </c>
      <c r="LIK214" t="s">
        <v>330</v>
      </c>
      <c r="LIL214" t="s">
        <v>330</v>
      </c>
      <c r="LIM214" t="s">
        <v>330</v>
      </c>
      <c r="LIN214" t="s">
        <v>330</v>
      </c>
      <c r="LIO214" t="s">
        <v>330</v>
      </c>
      <c r="LIP214" t="s">
        <v>330</v>
      </c>
      <c r="LIQ214" t="s">
        <v>330</v>
      </c>
      <c r="LIR214" t="s">
        <v>330</v>
      </c>
      <c r="LIS214" t="s">
        <v>330</v>
      </c>
      <c r="LIT214" t="s">
        <v>330</v>
      </c>
      <c r="LIU214" t="s">
        <v>330</v>
      </c>
      <c r="LIV214" t="s">
        <v>330</v>
      </c>
      <c r="LIW214" t="s">
        <v>330</v>
      </c>
      <c r="LIX214" t="s">
        <v>330</v>
      </c>
      <c r="LIY214" t="s">
        <v>330</v>
      </c>
      <c r="LIZ214" t="s">
        <v>330</v>
      </c>
      <c r="LJA214" t="s">
        <v>330</v>
      </c>
      <c r="LJB214" t="s">
        <v>330</v>
      </c>
      <c r="LJC214" t="s">
        <v>330</v>
      </c>
      <c r="LJD214" t="s">
        <v>330</v>
      </c>
      <c r="LJE214" t="s">
        <v>330</v>
      </c>
      <c r="LJF214" t="s">
        <v>330</v>
      </c>
      <c r="LJG214" t="s">
        <v>330</v>
      </c>
      <c r="LJH214" t="s">
        <v>330</v>
      </c>
      <c r="LJI214" t="s">
        <v>330</v>
      </c>
      <c r="LJJ214" t="s">
        <v>330</v>
      </c>
      <c r="LJK214" t="s">
        <v>330</v>
      </c>
      <c r="LJL214" t="s">
        <v>330</v>
      </c>
      <c r="LJM214" t="s">
        <v>330</v>
      </c>
      <c r="LJN214" t="s">
        <v>330</v>
      </c>
      <c r="LJO214" t="s">
        <v>330</v>
      </c>
      <c r="LJP214" t="s">
        <v>330</v>
      </c>
      <c r="LJQ214" t="s">
        <v>330</v>
      </c>
      <c r="LJR214" t="s">
        <v>330</v>
      </c>
      <c r="LJS214" t="s">
        <v>330</v>
      </c>
      <c r="LJT214" t="s">
        <v>330</v>
      </c>
      <c r="LJU214" t="s">
        <v>330</v>
      </c>
      <c r="LJV214" t="s">
        <v>330</v>
      </c>
      <c r="LJW214" t="s">
        <v>330</v>
      </c>
      <c r="LJX214" t="s">
        <v>330</v>
      </c>
      <c r="LJY214" t="s">
        <v>330</v>
      </c>
      <c r="LJZ214" t="s">
        <v>330</v>
      </c>
      <c r="LKA214" t="s">
        <v>330</v>
      </c>
      <c r="LKB214" t="s">
        <v>330</v>
      </c>
      <c r="LKC214" t="s">
        <v>330</v>
      </c>
      <c r="LKD214" t="s">
        <v>330</v>
      </c>
      <c r="LKE214" t="s">
        <v>330</v>
      </c>
      <c r="LKF214" t="s">
        <v>330</v>
      </c>
      <c r="LKG214" t="s">
        <v>330</v>
      </c>
      <c r="LKH214" t="s">
        <v>330</v>
      </c>
      <c r="LKI214" t="s">
        <v>330</v>
      </c>
      <c r="LKJ214" t="s">
        <v>330</v>
      </c>
      <c r="LKK214" t="s">
        <v>330</v>
      </c>
      <c r="LKL214" t="s">
        <v>330</v>
      </c>
      <c r="LKM214" t="s">
        <v>330</v>
      </c>
      <c r="LKN214" t="s">
        <v>330</v>
      </c>
      <c r="LKO214" t="s">
        <v>330</v>
      </c>
      <c r="LKP214" t="s">
        <v>330</v>
      </c>
      <c r="LKQ214" t="s">
        <v>330</v>
      </c>
      <c r="LKR214" t="s">
        <v>330</v>
      </c>
      <c r="LKS214" t="s">
        <v>330</v>
      </c>
      <c r="LKT214" t="s">
        <v>330</v>
      </c>
      <c r="LKU214" t="s">
        <v>330</v>
      </c>
      <c r="LKV214" t="s">
        <v>330</v>
      </c>
      <c r="LKW214" t="s">
        <v>330</v>
      </c>
      <c r="LKX214" t="s">
        <v>330</v>
      </c>
      <c r="LKY214" t="s">
        <v>330</v>
      </c>
      <c r="LKZ214" t="s">
        <v>330</v>
      </c>
      <c r="LLA214" t="s">
        <v>330</v>
      </c>
      <c r="LLB214" t="s">
        <v>330</v>
      </c>
      <c r="LLC214" t="s">
        <v>330</v>
      </c>
      <c r="LLD214" t="s">
        <v>330</v>
      </c>
      <c r="LLE214" t="s">
        <v>330</v>
      </c>
      <c r="LLF214" t="s">
        <v>330</v>
      </c>
      <c r="LLG214" t="s">
        <v>330</v>
      </c>
      <c r="LLH214" t="s">
        <v>330</v>
      </c>
      <c r="LLI214" t="s">
        <v>330</v>
      </c>
      <c r="LLJ214" t="s">
        <v>330</v>
      </c>
      <c r="LLK214" t="s">
        <v>330</v>
      </c>
      <c r="LLL214" t="s">
        <v>330</v>
      </c>
      <c r="LLM214" t="s">
        <v>330</v>
      </c>
      <c r="LLN214" t="s">
        <v>330</v>
      </c>
      <c r="LLO214" t="s">
        <v>330</v>
      </c>
      <c r="LLP214" t="s">
        <v>330</v>
      </c>
      <c r="LLQ214" t="s">
        <v>330</v>
      </c>
      <c r="LLR214" t="s">
        <v>330</v>
      </c>
      <c r="LLS214" t="s">
        <v>330</v>
      </c>
      <c r="LLT214" t="s">
        <v>330</v>
      </c>
      <c r="LLU214" t="s">
        <v>330</v>
      </c>
      <c r="LLV214" t="s">
        <v>330</v>
      </c>
      <c r="LLW214" t="s">
        <v>330</v>
      </c>
      <c r="LLX214" t="s">
        <v>330</v>
      </c>
      <c r="LLY214" t="s">
        <v>330</v>
      </c>
      <c r="LLZ214" t="s">
        <v>330</v>
      </c>
      <c r="LMA214" t="s">
        <v>330</v>
      </c>
      <c r="LMB214" t="s">
        <v>330</v>
      </c>
      <c r="LMC214" t="s">
        <v>330</v>
      </c>
      <c r="LMD214" t="s">
        <v>330</v>
      </c>
      <c r="LME214" t="s">
        <v>330</v>
      </c>
      <c r="LMF214" t="s">
        <v>330</v>
      </c>
      <c r="LMG214" t="s">
        <v>330</v>
      </c>
      <c r="LMH214" t="s">
        <v>330</v>
      </c>
      <c r="LMI214" t="s">
        <v>330</v>
      </c>
      <c r="LMJ214" t="s">
        <v>330</v>
      </c>
      <c r="LMK214" t="s">
        <v>330</v>
      </c>
      <c r="LML214" t="s">
        <v>330</v>
      </c>
      <c r="LMM214" t="s">
        <v>330</v>
      </c>
      <c r="LMN214" t="s">
        <v>330</v>
      </c>
      <c r="LMO214" t="s">
        <v>330</v>
      </c>
      <c r="LMP214" t="s">
        <v>330</v>
      </c>
      <c r="LMQ214" t="s">
        <v>330</v>
      </c>
      <c r="LMR214" t="s">
        <v>330</v>
      </c>
      <c r="LMS214" t="s">
        <v>330</v>
      </c>
      <c r="LMT214" t="s">
        <v>330</v>
      </c>
      <c r="LMU214" t="s">
        <v>330</v>
      </c>
      <c r="LMV214" t="s">
        <v>330</v>
      </c>
      <c r="LMW214" t="s">
        <v>330</v>
      </c>
      <c r="LMX214" t="s">
        <v>330</v>
      </c>
      <c r="LMY214" t="s">
        <v>330</v>
      </c>
      <c r="LMZ214" t="s">
        <v>330</v>
      </c>
      <c r="LNA214" t="s">
        <v>330</v>
      </c>
      <c r="LNB214" t="s">
        <v>330</v>
      </c>
      <c r="LNC214" t="s">
        <v>330</v>
      </c>
      <c r="LND214" t="s">
        <v>330</v>
      </c>
      <c r="LNE214" t="s">
        <v>330</v>
      </c>
      <c r="LNF214" t="s">
        <v>330</v>
      </c>
      <c r="LNG214" t="s">
        <v>330</v>
      </c>
      <c r="LNH214" t="s">
        <v>330</v>
      </c>
      <c r="LNI214" t="s">
        <v>330</v>
      </c>
      <c r="LNJ214" t="s">
        <v>330</v>
      </c>
      <c r="LNK214" t="s">
        <v>330</v>
      </c>
      <c r="LNL214" t="s">
        <v>330</v>
      </c>
      <c r="LNM214" t="s">
        <v>330</v>
      </c>
      <c r="LNN214" t="s">
        <v>330</v>
      </c>
      <c r="LNO214" t="s">
        <v>330</v>
      </c>
      <c r="LNP214" t="s">
        <v>330</v>
      </c>
      <c r="LNQ214" t="s">
        <v>330</v>
      </c>
      <c r="LNR214" t="s">
        <v>330</v>
      </c>
      <c r="LNS214" t="s">
        <v>330</v>
      </c>
      <c r="LNT214" t="s">
        <v>330</v>
      </c>
      <c r="LNU214" t="s">
        <v>330</v>
      </c>
      <c r="LNV214" t="s">
        <v>330</v>
      </c>
      <c r="LNW214" t="s">
        <v>330</v>
      </c>
      <c r="LNX214" t="s">
        <v>330</v>
      </c>
      <c r="LNY214" t="s">
        <v>330</v>
      </c>
      <c r="LNZ214" t="s">
        <v>330</v>
      </c>
      <c r="LOA214" t="s">
        <v>330</v>
      </c>
      <c r="LOB214" t="s">
        <v>330</v>
      </c>
      <c r="LOC214" t="s">
        <v>330</v>
      </c>
      <c r="LOD214" t="s">
        <v>330</v>
      </c>
      <c r="LOE214" t="s">
        <v>330</v>
      </c>
      <c r="LOF214" t="s">
        <v>330</v>
      </c>
      <c r="LOG214" t="s">
        <v>330</v>
      </c>
      <c r="LOH214" t="s">
        <v>330</v>
      </c>
      <c r="LOI214" t="s">
        <v>330</v>
      </c>
      <c r="LOJ214" t="s">
        <v>330</v>
      </c>
      <c r="LOK214" t="s">
        <v>330</v>
      </c>
      <c r="LOL214" t="s">
        <v>330</v>
      </c>
      <c r="LOM214" t="s">
        <v>330</v>
      </c>
      <c r="LON214" t="s">
        <v>330</v>
      </c>
      <c r="LOO214" t="s">
        <v>330</v>
      </c>
      <c r="LOP214" t="s">
        <v>330</v>
      </c>
      <c r="LOQ214" t="s">
        <v>330</v>
      </c>
      <c r="LOR214" t="s">
        <v>330</v>
      </c>
      <c r="LOS214" t="s">
        <v>330</v>
      </c>
      <c r="LOT214" t="s">
        <v>330</v>
      </c>
      <c r="LOU214" t="s">
        <v>330</v>
      </c>
      <c r="LOV214" t="s">
        <v>330</v>
      </c>
      <c r="LOW214" t="s">
        <v>330</v>
      </c>
      <c r="LOX214" t="s">
        <v>330</v>
      </c>
      <c r="LOY214" t="s">
        <v>330</v>
      </c>
      <c r="LOZ214" t="s">
        <v>330</v>
      </c>
      <c r="LPA214" t="s">
        <v>330</v>
      </c>
      <c r="LPB214" t="s">
        <v>330</v>
      </c>
      <c r="LPC214" t="s">
        <v>330</v>
      </c>
      <c r="LPD214" t="s">
        <v>330</v>
      </c>
      <c r="LPE214" t="s">
        <v>330</v>
      </c>
      <c r="LPF214" t="s">
        <v>330</v>
      </c>
      <c r="LPG214" t="s">
        <v>330</v>
      </c>
      <c r="LPH214" t="s">
        <v>330</v>
      </c>
      <c r="LPI214" t="s">
        <v>330</v>
      </c>
      <c r="LPJ214" t="s">
        <v>330</v>
      </c>
      <c r="LPK214" t="s">
        <v>330</v>
      </c>
      <c r="LPL214" t="s">
        <v>330</v>
      </c>
      <c r="LPM214" t="s">
        <v>330</v>
      </c>
      <c r="LPN214" t="s">
        <v>330</v>
      </c>
      <c r="LPO214" t="s">
        <v>330</v>
      </c>
      <c r="LPP214" t="s">
        <v>330</v>
      </c>
      <c r="LPQ214" t="s">
        <v>330</v>
      </c>
      <c r="LPR214" t="s">
        <v>330</v>
      </c>
      <c r="LPS214" t="s">
        <v>330</v>
      </c>
      <c r="LPT214" t="s">
        <v>330</v>
      </c>
      <c r="LPU214" t="s">
        <v>330</v>
      </c>
      <c r="LPV214" t="s">
        <v>330</v>
      </c>
      <c r="LPW214" t="s">
        <v>330</v>
      </c>
      <c r="LPX214" t="s">
        <v>330</v>
      </c>
      <c r="LPY214" t="s">
        <v>330</v>
      </c>
      <c r="LPZ214" t="s">
        <v>330</v>
      </c>
      <c r="LQA214" t="s">
        <v>330</v>
      </c>
      <c r="LQB214" t="s">
        <v>330</v>
      </c>
      <c r="LQC214" t="s">
        <v>330</v>
      </c>
      <c r="LQD214" t="s">
        <v>330</v>
      </c>
      <c r="LQE214" t="s">
        <v>330</v>
      </c>
      <c r="LQF214" t="s">
        <v>330</v>
      </c>
      <c r="LQG214" t="s">
        <v>330</v>
      </c>
      <c r="LQH214" t="s">
        <v>330</v>
      </c>
      <c r="LQI214" t="s">
        <v>330</v>
      </c>
      <c r="LQJ214" t="s">
        <v>330</v>
      </c>
      <c r="LQK214" t="s">
        <v>330</v>
      </c>
      <c r="LQL214" t="s">
        <v>330</v>
      </c>
      <c r="LQM214" t="s">
        <v>330</v>
      </c>
      <c r="LQN214" t="s">
        <v>330</v>
      </c>
      <c r="LQO214" t="s">
        <v>330</v>
      </c>
      <c r="LQP214" t="s">
        <v>330</v>
      </c>
      <c r="LQQ214" t="s">
        <v>330</v>
      </c>
      <c r="LQR214" t="s">
        <v>330</v>
      </c>
      <c r="LQS214" t="s">
        <v>330</v>
      </c>
      <c r="LQT214" t="s">
        <v>330</v>
      </c>
      <c r="LQU214" t="s">
        <v>330</v>
      </c>
      <c r="LQV214" t="s">
        <v>330</v>
      </c>
      <c r="LQW214" t="s">
        <v>330</v>
      </c>
      <c r="LQX214" t="s">
        <v>330</v>
      </c>
      <c r="LQY214" t="s">
        <v>330</v>
      </c>
      <c r="LQZ214" t="s">
        <v>330</v>
      </c>
      <c r="LRA214" t="s">
        <v>330</v>
      </c>
      <c r="LRB214" t="s">
        <v>330</v>
      </c>
      <c r="LRC214" t="s">
        <v>330</v>
      </c>
      <c r="LRD214" t="s">
        <v>330</v>
      </c>
      <c r="LRE214" t="s">
        <v>330</v>
      </c>
      <c r="LRF214" t="s">
        <v>330</v>
      </c>
      <c r="LRG214" t="s">
        <v>330</v>
      </c>
      <c r="LRH214" t="s">
        <v>330</v>
      </c>
      <c r="LRI214" t="s">
        <v>330</v>
      </c>
      <c r="LRJ214" t="s">
        <v>330</v>
      </c>
      <c r="LRK214" t="s">
        <v>330</v>
      </c>
      <c r="LRL214" t="s">
        <v>330</v>
      </c>
      <c r="LRM214" t="s">
        <v>330</v>
      </c>
      <c r="LRN214" t="s">
        <v>330</v>
      </c>
      <c r="LRO214" t="s">
        <v>330</v>
      </c>
      <c r="LRP214" t="s">
        <v>330</v>
      </c>
      <c r="LRQ214" t="s">
        <v>330</v>
      </c>
      <c r="LRR214" t="s">
        <v>330</v>
      </c>
      <c r="LRS214" t="s">
        <v>330</v>
      </c>
      <c r="LRT214" t="s">
        <v>330</v>
      </c>
      <c r="LRU214" t="s">
        <v>330</v>
      </c>
      <c r="LRV214" t="s">
        <v>330</v>
      </c>
      <c r="LRW214" t="s">
        <v>330</v>
      </c>
      <c r="LRX214" t="s">
        <v>330</v>
      </c>
      <c r="LRY214" t="s">
        <v>330</v>
      </c>
      <c r="LRZ214" t="s">
        <v>330</v>
      </c>
      <c r="LSA214" t="s">
        <v>330</v>
      </c>
      <c r="LSB214" t="s">
        <v>330</v>
      </c>
      <c r="LSC214" t="s">
        <v>330</v>
      </c>
      <c r="LSD214" t="s">
        <v>330</v>
      </c>
      <c r="LSE214" t="s">
        <v>330</v>
      </c>
      <c r="LSF214" t="s">
        <v>330</v>
      </c>
      <c r="LSG214" t="s">
        <v>330</v>
      </c>
      <c r="LSH214" t="s">
        <v>330</v>
      </c>
      <c r="LSI214" t="s">
        <v>330</v>
      </c>
      <c r="LSJ214" t="s">
        <v>330</v>
      </c>
      <c r="LSK214" t="s">
        <v>330</v>
      </c>
      <c r="LSL214" t="s">
        <v>330</v>
      </c>
      <c r="LSM214" t="s">
        <v>330</v>
      </c>
      <c r="LSN214" t="s">
        <v>330</v>
      </c>
      <c r="LSO214" t="s">
        <v>330</v>
      </c>
      <c r="LSP214" t="s">
        <v>330</v>
      </c>
      <c r="LSQ214" t="s">
        <v>330</v>
      </c>
      <c r="LSR214" t="s">
        <v>330</v>
      </c>
      <c r="LSS214" t="s">
        <v>330</v>
      </c>
      <c r="LST214" t="s">
        <v>330</v>
      </c>
      <c r="LSU214" t="s">
        <v>330</v>
      </c>
      <c r="LSV214" t="s">
        <v>330</v>
      </c>
      <c r="LSW214" t="s">
        <v>330</v>
      </c>
      <c r="LSX214" t="s">
        <v>330</v>
      </c>
      <c r="LSY214" t="s">
        <v>330</v>
      </c>
      <c r="LSZ214" t="s">
        <v>330</v>
      </c>
      <c r="LTA214" t="s">
        <v>330</v>
      </c>
      <c r="LTB214" t="s">
        <v>330</v>
      </c>
      <c r="LTC214" t="s">
        <v>330</v>
      </c>
      <c r="LTD214" t="s">
        <v>330</v>
      </c>
      <c r="LTE214" t="s">
        <v>330</v>
      </c>
      <c r="LTF214" t="s">
        <v>330</v>
      </c>
      <c r="LTG214" t="s">
        <v>330</v>
      </c>
      <c r="LTH214" t="s">
        <v>330</v>
      </c>
      <c r="LTI214" t="s">
        <v>330</v>
      </c>
      <c r="LTJ214" t="s">
        <v>330</v>
      </c>
      <c r="LTK214" t="s">
        <v>330</v>
      </c>
      <c r="LTL214" t="s">
        <v>330</v>
      </c>
      <c r="LTM214" t="s">
        <v>330</v>
      </c>
      <c r="LTN214" t="s">
        <v>330</v>
      </c>
      <c r="LTO214" t="s">
        <v>330</v>
      </c>
      <c r="LTP214" t="s">
        <v>330</v>
      </c>
      <c r="LTQ214" t="s">
        <v>330</v>
      </c>
      <c r="LTR214" t="s">
        <v>330</v>
      </c>
      <c r="LTS214" t="s">
        <v>330</v>
      </c>
      <c r="LTT214" t="s">
        <v>330</v>
      </c>
      <c r="LTU214" t="s">
        <v>330</v>
      </c>
      <c r="LTV214" t="s">
        <v>330</v>
      </c>
      <c r="LTW214" t="s">
        <v>330</v>
      </c>
      <c r="LTX214" t="s">
        <v>330</v>
      </c>
      <c r="LTY214" t="s">
        <v>330</v>
      </c>
      <c r="LTZ214" t="s">
        <v>330</v>
      </c>
      <c r="LUA214" t="s">
        <v>330</v>
      </c>
      <c r="LUB214" t="s">
        <v>330</v>
      </c>
      <c r="LUC214" t="s">
        <v>330</v>
      </c>
      <c r="LUD214" t="s">
        <v>330</v>
      </c>
      <c r="LUE214" t="s">
        <v>330</v>
      </c>
      <c r="LUF214" t="s">
        <v>330</v>
      </c>
      <c r="LUG214" t="s">
        <v>330</v>
      </c>
      <c r="LUH214" t="s">
        <v>330</v>
      </c>
      <c r="LUI214" t="s">
        <v>330</v>
      </c>
      <c r="LUJ214" t="s">
        <v>330</v>
      </c>
      <c r="LUK214" t="s">
        <v>330</v>
      </c>
      <c r="LUL214" t="s">
        <v>330</v>
      </c>
      <c r="LUM214" t="s">
        <v>330</v>
      </c>
      <c r="LUN214" t="s">
        <v>330</v>
      </c>
      <c r="LUO214" t="s">
        <v>330</v>
      </c>
      <c r="LUP214" t="s">
        <v>330</v>
      </c>
      <c r="LUQ214" t="s">
        <v>330</v>
      </c>
      <c r="LUR214" t="s">
        <v>330</v>
      </c>
      <c r="LUS214" t="s">
        <v>330</v>
      </c>
      <c r="LUT214" t="s">
        <v>330</v>
      </c>
      <c r="LUU214" t="s">
        <v>330</v>
      </c>
      <c r="LUV214" t="s">
        <v>330</v>
      </c>
      <c r="LUW214" t="s">
        <v>330</v>
      </c>
      <c r="LUX214" t="s">
        <v>330</v>
      </c>
      <c r="LUY214" t="s">
        <v>330</v>
      </c>
      <c r="LUZ214" t="s">
        <v>330</v>
      </c>
      <c r="LVA214" t="s">
        <v>330</v>
      </c>
      <c r="LVB214" t="s">
        <v>330</v>
      </c>
      <c r="LVC214" t="s">
        <v>330</v>
      </c>
      <c r="LVD214" t="s">
        <v>330</v>
      </c>
      <c r="LVE214" t="s">
        <v>330</v>
      </c>
      <c r="LVF214" t="s">
        <v>330</v>
      </c>
      <c r="LVG214" t="s">
        <v>330</v>
      </c>
      <c r="LVH214" t="s">
        <v>330</v>
      </c>
      <c r="LVI214" t="s">
        <v>330</v>
      </c>
      <c r="LVJ214" t="s">
        <v>330</v>
      </c>
      <c r="LVK214" t="s">
        <v>330</v>
      </c>
      <c r="LVL214" t="s">
        <v>330</v>
      </c>
      <c r="LVM214" t="s">
        <v>330</v>
      </c>
      <c r="LVN214" t="s">
        <v>330</v>
      </c>
      <c r="LVO214" t="s">
        <v>330</v>
      </c>
      <c r="LVP214" t="s">
        <v>330</v>
      </c>
      <c r="LVQ214" t="s">
        <v>330</v>
      </c>
      <c r="LVR214" t="s">
        <v>330</v>
      </c>
      <c r="LVS214" t="s">
        <v>330</v>
      </c>
      <c r="LVT214" t="s">
        <v>330</v>
      </c>
      <c r="LVU214" t="s">
        <v>330</v>
      </c>
      <c r="LVV214" t="s">
        <v>330</v>
      </c>
      <c r="LVW214" t="s">
        <v>330</v>
      </c>
      <c r="LVX214" t="s">
        <v>330</v>
      </c>
      <c r="LVY214" t="s">
        <v>330</v>
      </c>
      <c r="LVZ214" t="s">
        <v>330</v>
      </c>
      <c r="LWA214" t="s">
        <v>330</v>
      </c>
      <c r="LWB214" t="s">
        <v>330</v>
      </c>
      <c r="LWC214" t="s">
        <v>330</v>
      </c>
      <c r="LWD214" t="s">
        <v>330</v>
      </c>
      <c r="LWE214" t="s">
        <v>330</v>
      </c>
      <c r="LWF214" t="s">
        <v>330</v>
      </c>
      <c r="LWG214" t="s">
        <v>330</v>
      </c>
      <c r="LWH214" t="s">
        <v>330</v>
      </c>
      <c r="LWI214" t="s">
        <v>330</v>
      </c>
      <c r="LWJ214" t="s">
        <v>330</v>
      </c>
      <c r="LWK214" t="s">
        <v>330</v>
      </c>
      <c r="LWL214" t="s">
        <v>330</v>
      </c>
      <c r="LWM214" t="s">
        <v>330</v>
      </c>
      <c r="LWN214" t="s">
        <v>330</v>
      </c>
      <c r="LWO214" t="s">
        <v>330</v>
      </c>
      <c r="LWP214" t="s">
        <v>330</v>
      </c>
      <c r="LWQ214" t="s">
        <v>330</v>
      </c>
      <c r="LWR214" t="s">
        <v>330</v>
      </c>
      <c r="LWS214" t="s">
        <v>330</v>
      </c>
      <c r="LWT214" t="s">
        <v>330</v>
      </c>
      <c r="LWU214" t="s">
        <v>330</v>
      </c>
      <c r="LWV214" t="s">
        <v>330</v>
      </c>
      <c r="LWW214" t="s">
        <v>330</v>
      </c>
      <c r="LWX214" t="s">
        <v>330</v>
      </c>
      <c r="LWY214" t="s">
        <v>330</v>
      </c>
      <c r="LWZ214" t="s">
        <v>330</v>
      </c>
      <c r="LXA214" t="s">
        <v>330</v>
      </c>
      <c r="LXB214" t="s">
        <v>330</v>
      </c>
      <c r="LXC214" t="s">
        <v>330</v>
      </c>
      <c r="LXD214" t="s">
        <v>330</v>
      </c>
      <c r="LXE214" t="s">
        <v>330</v>
      </c>
      <c r="LXF214" t="s">
        <v>330</v>
      </c>
      <c r="LXG214" t="s">
        <v>330</v>
      </c>
      <c r="LXH214" t="s">
        <v>330</v>
      </c>
      <c r="LXI214" t="s">
        <v>330</v>
      </c>
      <c r="LXJ214" t="s">
        <v>330</v>
      </c>
      <c r="LXK214" t="s">
        <v>330</v>
      </c>
      <c r="LXL214" t="s">
        <v>330</v>
      </c>
      <c r="LXM214" t="s">
        <v>330</v>
      </c>
      <c r="LXN214" t="s">
        <v>330</v>
      </c>
      <c r="LXO214" t="s">
        <v>330</v>
      </c>
      <c r="LXP214" t="s">
        <v>330</v>
      </c>
      <c r="LXQ214" t="s">
        <v>330</v>
      </c>
      <c r="LXR214" t="s">
        <v>330</v>
      </c>
      <c r="LXS214" t="s">
        <v>330</v>
      </c>
      <c r="LXT214" t="s">
        <v>330</v>
      </c>
      <c r="LXU214" t="s">
        <v>330</v>
      </c>
      <c r="LXV214" t="s">
        <v>330</v>
      </c>
      <c r="LXW214" t="s">
        <v>330</v>
      </c>
      <c r="LXX214" t="s">
        <v>330</v>
      </c>
      <c r="LXY214" t="s">
        <v>330</v>
      </c>
      <c r="LXZ214" t="s">
        <v>330</v>
      </c>
      <c r="LYA214" t="s">
        <v>330</v>
      </c>
      <c r="LYB214" t="s">
        <v>330</v>
      </c>
      <c r="LYC214" t="s">
        <v>330</v>
      </c>
      <c r="LYD214" t="s">
        <v>330</v>
      </c>
      <c r="LYE214" t="s">
        <v>330</v>
      </c>
      <c r="LYF214" t="s">
        <v>330</v>
      </c>
      <c r="LYG214" t="s">
        <v>330</v>
      </c>
      <c r="LYH214" t="s">
        <v>330</v>
      </c>
      <c r="LYI214" t="s">
        <v>330</v>
      </c>
      <c r="LYJ214" t="s">
        <v>330</v>
      </c>
      <c r="LYK214" t="s">
        <v>330</v>
      </c>
      <c r="LYL214" t="s">
        <v>330</v>
      </c>
      <c r="LYM214" t="s">
        <v>330</v>
      </c>
      <c r="LYN214" t="s">
        <v>330</v>
      </c>
      <c r="LYO214" t="s">
        <v>330</v>
      </c>
      <c r="LYP214" t="s">
        <v>330</v>
      </c>
      <c r="LYQ214" t="s">
        <v>330</v>
      </c>
      <c r="LYR214" t="s">
        <v>330</v>
      </c>
      <c r="LYS214" t="s">
        <v>330</v>
      </c>
      <c r="LYT214" t="s">
        <v>330</v>
      </c>
      <c r="LYU214" t="s">
        <v>330</v>
      </c>
      <c r="LYV214" t="s">
        <v>330</v>
      </c>
      <c r="LYW214" t="s">
        <v>330</v>
      </c>
      <c r="LYX214" t="s">
        <v>330</v>
      </c>
      <c r="LYY214" t="s">
        <v>330</v>
      </c>
      <c r="LYZ214" t="s">
        <v>330</v>
      </c>
      <c r="LZA214" t="s">
        <v>330</v>
      </c>
      <c r="LZB214" t="s">
        <v>330</v>
      </c>
      <c r="LZC214" t="s">
        <v>330</v>
      </c>
      <c r="LZD214" t="s">
        <v>330</v>
      </c>
      <c r="LZE214" t="s">
        <v>330</v>
      </c>
      <c r="LZF214" t="s">
        <v>330</v>
      </c>
      <c r="LZG214" t="s">
        <v>330</v>
      </c>
      <c r="LZH214" t="s">
        <v>330</v>
      </c>
      <c r="LZI214" t="s">
        <v>330</v>
      </c>
      <c r="LZJ214" t="s">
        <v>330</v>
      </c>
      <c r="LZK214" t="s">
        <v>330</v>
      </c>
      <c r="LZL214" t="s">
        <v>330</v>
      </c>
      <c r="LZM214" t="s">
        <v>330</v>
      </c>
      <c r="LZN214" t="s">
        <v>330</v>
      </c>
      <c r="LZO214" t="s">
        <v>330</v>
      </c>
      <c r="LZP214" t="s">
        <v>330</v>
      </c>
      <c r="LZQ214" t="s">
        <v>330</v>
      </c>
      <c r="LZR214" t="s">
        <v>330</v>
      </c>
      <c r="LZS214" t="s">
        <v>330</v>
      </c>
      <c r="LZT214" t="s">
        <v>330</v>
      </c>
      <c r="LZU214" t="s">
        <v>330</v>
      </c>
      <c r="LZV214" t="s">
        <v>330</v>
      </c>
      <c r="LZW214" t="s">
        <v>330</v>
      </c>
      <c r="LZX214" t="s">
        <v>330</v>
      </c>
      <c r="LZY214" t="s">
        <v>330</v>
      </c>
      <c r="LZZ214" t="s">
        <v>330</v>
      </c>
      <c r="MAA214" t="s">
        <v>330</v>
      </c>
      <c r="MAB214" t="s">
        <v>330</v>
      </c>
      <c r="MAC214" t="s">
        <v>330</v>
      </c>
      <c r="MAD214" t="s">
        <v>330</v>
      </c>
      <c r="MAE214" t="s">
        <v>330</v>
      </c>
      <c r="MAF214" t="s">
        <v>330</v>
      </c>
      <c r="MAG214" t="s">
        <v>330</v>
      </c>
      <c r="MAH214" t="s">
        <v>330</v>
      </c>
      <c r="MAI214" t="s">
        <v>330</v>
      </c>
      <c r="MAJ214" t="s">
        <v>330</v>
      </c>
      <c r="MAK214" t="s">
        <v>330</v>
      </c>
      <c r="MAL214" t="s">
        <v>330</v>
      </c>
      <c r="MAM214" t="s">
        <v>330</v>
      </c>
      <c r="MAN214" t="s">
        <v>330</v>
      </c>
      <c r="MAO214" t="s">
        <v>330</v>
      </c>
      <c r="MAP214" t="s">
        <v>330</v>
      </c>
      <c r="MAQ214" t="s">
        <v>330</v>
      </c>
      <c r="MAR214" t="s">
        <v>330</v>
      </c>
      <c r="MAS214" t="s">
        <v>330</v>
      </c>
      <c r="MAT214" t="s">
        <v>330</v>
      </c>
      <c r="MAU214" t="s">
        <v>330</v>
      </c>
      <c r="MAV214" t="s">
        <v>330</v>
      </c>
      <c r="MAW214" t="s">
        <v>330</v>
      </c>
      <c r="MAX214" t="s">
        <v>330</v>
      </c>
      <c r="MAY214" t="s">
        <v>330</v>
      </c>
      <c r="MAZ214" t="s">
        <v>330</v>
      </c>
      <c r="MBA214" t="s">
        <v>330</v>
      </c>
      <c r="MBB214" t="s">
        <v>330</v>
      </c>
      <c r="MBC214" t="s">
        <v>330</v>
      </c>
      <c r="MBD214" t="s">
        <v>330</v>
      </c>
      <c r="MBE214" t="s">
        <v>330</v>
      </c>
      <c r="MBF214" t="s">
        <v>330</v>
      </c>
      <c r="MBG214" t="s">
        <v>330</v>
      </c>
      <c r="MBH214" t="s">
        <v>330</v>
      </c>
      <c r="MBI214" t="s">
        <v>330</v>
      </c>
      <c r="MBJ214" t="s">
        <v>330</v>
      </c>
      <c r="MBK214" t="s">
        <v>330</v>
      </c>
      <c r="MBL214" t="s">
        <v>330</v>
      </c>
      <c r="MBM214" t="s">
        <v>330</v>
      </c>
      <c r="MBN214" t="s">
        <v>330</v>
      </c>
      <c r="MBO214" t="s">
        <v>330</v>
      </c>
      <c r="MBP214" t="s">
        <v>330</v>
      </c>
      <c r="MBQ214" t="s">
        <v>330</v>
      </c>
      <c r="MBR214" t="s">
        <v>330</v>
      </c>
      <c r="MBS214" t="s">
        <v>330</v>
      </c>
      <c r="MBT214" t="s">
        <v>330</v>
      </c>
      <c r="MBU214" t="s">
        <v>330</v>
      </c>
      <c r="MBV214" t="s">
        <v>330</v>
      </c>
      <c r="MBW214" t="s">
        <v>330</v>
      </c>
      <c r="MBX214" t="s">
        <v>330</v>
      </c>
      <c r="MBY214" t="s">
        <v>330</v>
      </c>
      <c r="MBZ214" t="s">
        <v>330</v>
      </c>
      <c r="MCA214" t="s">
        <v>330</v>
      </c>
      <c r="MCB214" t="s">
        <v>330</v>
      </c>
      <c r="MCC214" t="s">
        <v>330</v>
      </c>
      <c r="MCD214" t="s">
        <v>330</v>
      </c>
      <c r="MCE214" t="s">
        <v>330</v>
      </c>
      <c r="MCF214" t="s">
        <v>330</v>
      </c>
      <c r="MCG214" t="s">
        <v>330</v>
      </c>
      <c r="MCH214" t="s">
        <v>330</v>
      </c>
      <c r="MCI214" t="s">
        <v>330</v>
      </c>
      <c r="MCJ214" t="s">
        <v>330</v>
      </c>
      <c r="MCK214" t="s">
        <v>330</v>
      </c>
      <c r="MCL214" t="s">
        <v>330</v>
      </c>
      <c r="MCM214" t="s">
        <v>330</v>
      </c>
      <c r="MCN214" t="s">
        <v>330</v>
      </c>
      <c r="MCO214" t="s">
        <v>330</v>
      </c>
      <c r="MCP214" t="s">
        <v>330</v>
      </c>
      <c r="MCQ214" t="s">
        <v>330</v>
      </c>
      <c r="MCR214" t="s">
        <v>330</v>
      </c>
      <c r="MCS214" t="s">
        <v>330</v>
      </c>
      <c r="MCT214" t="s">
        <v>330</v>
      </c>
      <c r="MCU214" t="s">
        <v>330</v>
      </c>
      <c r="MCV214" t="s">
        <v>330</v>
      </c>
      <c r="MCW214" t="s">
        <v>330</v>
      </c>
      <c r="MCX214" t="s">
        <v>330</v>
      </c>
      <c r="MCY214" t="s">
        <v>330</v>
      </c>
      <c r="MCZ214" t="s">
        <v>330</v>
      </c>
      <c r="MDA214" t="s">
        <v>330</v>
      </c>
      <c r="MDB214" t="s">
        <v>330</v>
      </c>
      <c r="MDC214" t="s">
        <v>330</v>
      </c>
      <c r="MDD214" t="s">
        <v>330</v>
      </c>
      <c r="MDE214" t="s">
        <v>330</v>
      </c>
      <c r="MDF214" t="s">
        <v>330</v>
      </c>
      <c r="MDG214" t="s">
        <v>330</v>
      </c>
      <c r="MDH214" t="s">
        <v>330</v>
      </c>
      <c r="MDI214" t="s">
        <v>330</v>
      </c>
      <c r="MDJ214" t="s">
        <v>330</v>
      </c>
      <c r="MDK214" t="s">
        <v>330</v>
      </c>
      <c r="MDL214" t="s">
        <v>330</v>
      </c>
      <c r="MDM214" t="s">
        <v>330</v>
      </c>
      <c r="MDN214" t="s">
        <v>330</v>
      </c>
      <c r="MDO214" t="s">
        <v>330</v>
      </c>
      <c r="MDP214" t="s">
        <v>330</v>
      </c>
      <c r="MDQ214" t="s">
        <v>330</v>
      </c>
      <c r="MDR214" t="s">
        <v>330</v>
      </c>
      <c r="MDS214" t="s">
        <v>330</v>
      </c>
      <c r="MDT214" t="s">
        <v>330</v>
      </c>
      <c r="MDU214" t="s">
        <v>330</v>
      </c>
      <c r="MDV214" t="s">
        <v>330</v>
      </c>
      <c r="MDW214" t="s">
        <v>330</v>
      </c>
      <c r="MDX214" t="s">
        <v>330</v>
      </c>
      <c r="MDY214" t="s">
        <v>330</v>
      </c>
      <c r="MDZ214" t="s">
        <v>330</v>
      </c>
      <c r="MEA214" t="s">
        <v>330</v>
      </c>
      <c r="MEB214" t="s">
        <v>330</v>
      </c>
      <c r="MEC214" t="s">
        <v>330</v>
      </c>
      <c r="MED214" t="s">
        <v>330</v>
      </c>
      <c r="MEE214" t="s">
        <v>330</v>
      </c>
      <c r="MEF214" t="s">
        <v>330</v>
      </c>
      <c r="MEG214" t="s">
        <v>330</v>
      </c>
      <c r="MEH214" t="s">
        <v>330</v>
      </c>
      <c r="MEI214" t="s">
        <v>330</v>
      </c>
      <c r="MEJ214" t="s">
        <v>330</v>
      </c>
      <c r="MEK214" t="s">
        <v>330</v>
      </c>
      <c r="MEL214" t="s">
        <v>330</v>
      </c>
      <c r="MEM214" t="s">
        <v>330</v>
      </c>
      <c r="MEN214" t="s">
        <v>330</v>
      </c>
      <c r="MEO214" t="s">
        <v>330</v>
      </c>
      <c r="MEP214" t="s">
        <v>330</v>
      </c>
      <c r="MEQ214" t="s">
        <v>330</v>
      </c>
      <c r="MER214" t="s">
        <v>330</v>
      </c>
      <c r="MES214" t="s">
        <v>330</v>
      </c>
      <c r="MET214" t="s">
        <v>330</v>
      </c>
      <c r="MEU214" t="s">
        <v>330</v>
      </c>
      <c r="MEV214" t="s">
        <v>330</v>
      </c>
      <c r="MEW214" t="s">
        <v>330</v>
      </c>
      <c r="MEX214" t="s">
        <v>330</v>
      </c>
      <c r="MEY214" t="s">
        <v>330</v>
      </c>
      <c r="MEZ214" t="s">
        <v>330</v>
      </c>
      <c r="MFA214" t="s">
        <v>330</v>
      </c>
      <c r="MFB214" t="s">
        <v>330</v>
      </c>
      <c r="MFC214" t="s">
        <v>330</v>
      </c>
      <c r="MFD214" t="s">
        <v>330</v>
      </c>
      <c r="MFE214" t="s">
        <v>330</v>
      </c>
      <c r="MFF214" t="s">
        <v>330</v>
      </c>
      <c r="MFG214" t="s">
        <v>330</v>
      </c>
      <c r="MFH214" t="s">
        <v>330</v>
      </c>
      <c r="MFI214" t="s">
        <v>330</v>
      </c>
      <c r="MFJ214" t="s">
        <v>330</v>
      </c>
      <c r="MFK214" t="s">
        <v>330</v>
      </c>
      <c r="MFL214" t="s">
        <v>330</v>
      </c>
      <c r="MFM214" t="s">
        <v>330</v>
      </c>
      <c r="MFN214" t="s">
        <v>330</v>
      </c>
      <c r="MFO214" t="s">
        <v>330</v>
      </c>
      <c r="MFP214" t="s">
        <v>330</v>
      </c>
      <c r="MFQ214" t="s">
        <v>330</v>
      </c>
      <c r="MFR214" t="s">
        <v>330</v>
      </c>
      <c r="MFS214" t="s">
        <v>330</v>
      </c>
      <c r="MFT214" t="s">
        <v>330</v>
      </c>
      <c r="MFU214" t="s">
        <v>330</v>
      </c>
      <c r="MFV214" t="s">
        <v>330</v>
      </c>
      <c r="MFW214" t="s">
        <v>330</v>
      </c>
      <c r="MFX214" t="s">
        <v>330</v>
      </c>
      <c r="MFY214" t="s">
        <v>330</v>
      </c>
      <c r="MFZ214" t="s">
        <v>330</v>
      </c>
      <c r="MGA214" t="s">
        <v>330</v>
      </c>
      <c r="MGB214" t="s">
        <v>330</v>
      </c>
      <c r="MGC214" t="s">
        <v>330</v>
      </c>
      <c r="MGD214" t="s">
        <v>330</v>
      </c>
      <c r="MGE214" t="s">
        <v>330</v>
      </c>
      <c r="MGF214" t="s">
        <v>330</v>
      </c>
      <c r="MGG214" t="s">
        <v>330</v>
      </c>
      <c r="MGH214" t="s">
        <v>330</v>
      </c>
      <c r="MGI214" t="s">
        <v>330</v>
      </c>
      <c r="MGJ214" t="s">
        <v>330</v>
      </c>
      <c r="MGK214" t="s">
        <v>330</v>
      </c>
      <c r="MGL214" t="s">
        <v>330</v>
      </c>
      <c r="MGM214" t="s">
        <v>330</v>
      </c>
      <c r="MGN214" t="s">
        <v>330</v>
      </c>
      <c r="MGO214" t="s">
        <v>330</v>
      </c>
      <c r="MGP214" t="s">
        <v>330</v>
      </c>
      <c r="MGQ214" t="s">
        <v>330</v>
      </c>
      <c r="MGR214" t="s">
        <v>330</v>
      </c>
      <c r="MGS214" t="s">
        <v>330</v>
      </c>
      <c r="MGT214" t="s">
        <v>330</v>
      </c>
      <c r="MGU214" t="s">
        <v>330</v>
      </c>
      <c r="MGV214" t="s">
        <v>330</v>
      </c>
      <c r="MGW214" t="s">
        <v>330</v>
      </c>
      <c r="MGX214" t="s">
        <v>330</v>
      </c>
      <c r="MGY214" t="s">
        <v>330</v>
      </c>
      <c r="MGZ214" t="s">
        <v>330</v>
      </c>
      <c r="MHA214" t="s">
        <v>330</v>
      </c>
      <c r="MHB214" t="s">
        <v>330</v>
      </c>
      <c r="MHC214" t="s">
        <v>330</v>
      </c>
      <c r="MHD214" t="s">
        <v>330</v>
      </c>
      <c r="MHE214" t="s">
        <v>330</v>
      </c>
      <c r="MHF214" t="s">
        <v>330</v>
      </c>
      <c r="MHG214" t="s">
        <v>330</v>
      </c>
      <c r="MHH214" t="s">
        <v>330</v>
      </c>
      <c r="MHI214" t="s">
        <v>330</v>
      </c>
      <c r="MHJ214" t="s">
        <v>330</v>
      </c>
      <c r="MHK214" t="s">
        <v>330</v>
      </c>
      <c r="MHL214" t="s">
        <v>330</v>
      </c>
      <c r="MHM214" t="s">
        <v>330</v>
      </c>
      <c r="MHN214" t="s">
        <v>330</v>
      </c>
      <c r="MHO214" t="s">
        <v>330</v>
      </c>
      <c r="MHP214" t="s">
        <v>330</v>
      </c>
      <c r="MHQ214" t="s">
        <v>330</v>
      </c>
      <c r="MHR214" t="s">
        <v>330</v>
      </c>
      <c r="MHS214" t="s">
        <v>330</v>
      </c>
      <c r="MHT214" t="s">
        <v>330</v>
      </c>
      <c r="MHU214" t="s">
        <v>330</v>
      </c>
      <c r="MHV214" t="s">
        <v>330</v>
      </c>
      <c r="MHW214" t="s">
        <v>330</v>
      </c>
      <c r="MHX214" t="s">
        <v>330</v>
      </c>
      <c r="MHY214" t="s">
        <v>330</v>
      </c>
      <c r="MHZ214" t="s">
        <v>330</v>
      </c>
      <c r="MIA214" t="s">
        <v>330</v>
      </c>
      <c r="MIB214" t="s">
        <v>330</v>
      </c>
      <c r="MIC214" t="s">
        <v>330</v>
      </c>
      <c r="MID214" t="s">
        <v>330</v>
      </c>
      <c r="MIE214" t="s">
        <v>330</v>
      </c>
      <c r="MIF214" t="s">
        <v>330</v>
      </c>
      <c r="MIG214" t="s">
        <v>330</v>
      </c>
      <c r="MIH214" t="s">
        <v>330</v>
      </c>
      <c r="MII214" t="s">
        <v>330</v>
      </c>
      <c r="MIJ214" t="s">
        <v>330</v>
      </c>
      <c r="MIK214" t="s">
        <v>330</v>
      </c>
      <c r="MIL214" t="s">
        <v>330</v>
      </c>
      <c r="MIM214" t="s">
        <v>330</v>
      </c>
      <c r="MIN214" t="s">
        <v>330</v>
      </c>
      <c r="MIO214" t="s">
        <v>330</v>
      </c>
      <c r="MIP214" t="s">
        <v>330</v>
      </c>
      <c r="MIQ214" t="s">
        <v>330</v>
      </c>
      <c r="MIR214" t="s">
        <v>330</v>
      </c>
      <c r="MIS214" t="s">
        <v>330</v>
      </c>
      <c r="MIT214" t="s">
        <v>330</v>
      </c>
      <c r="MIU214" t="s">
        <v>330</v>
      </c>
      <c r="MIV214" t="s">
        <v>330</v>
      </c>
      <c r="MIW214" t="s">
        <v>330</v>
      </c>
      <c r="MIX214" t="s">
        <v>330</v>
      </c>
      <c r="MIY214" t="s">
        <v>330</v>
      </c>
      <c r="MIZ214" t="s">
        <v>330</v>
      </c>
      <c r="MJA214" t="s">
        <v>330</v>
      </c>
      <c r="MJB214" t="s">
        <v>330</v>
      </c>
      <c r="MJC214" t="s">
        <v>330</v>
      </c>
      <c r="MJD214" t="s">
        <v>330</v>
      </c>
      <c r="MJE214" t="s">
        <v>330</v>
      </c>
      <c r="MJF214" t="s">
        <v>330</v>
      </c>
      <c r="MJG214" t="s">
        <v>330</v>
      </c>
      <c r="MJH214" t="s">
        <v>330</v>
      </c>
      <c r="MJI214" t="s">
        <v>330</v>
      </c>
      <c r="MJJ214" t="s">
        <v>330</v>
      </c>
      <c r="MJK214" t="s">
        <v>330</v>
      </c>
      <c r="MJL214" t="s">
        <v>330</v>
      </c>
      <c r="MJM214" t="s">
        <v>330</v>
      </c>
      <c r="MJN214" t="s">
        <v>330</v>
      </c>
      <c r="MJO214" t="s">
        <v>330</v>
      </c>
      <c r="MJP214" t="s">
        <v>330</v>
      </c>
      <c r="MJQ214" t="s">
        <v>330</v>
      </c>
      <c r="MJR214" t="s">
        <v>330</v>
      </c>
      <c r="MJS214" t="s">
        <v>330</v>
      </c>
      <c r="MJT214" t="s">
        <v>330</v>
      </c>
      <c r="MJU214" t="s">
        <v>330</v>
      </c>
      <c r="MJV214" t="s">
        <v>330</v>
      </c>
      <c r="MJW214" t="s">
        <v>330</v>
      </c>
      <c r="MJX214" t="s">
        <v>330</v>
      </c>
      <c r="MJY214" t="s">
        <v>330</v>
      </c>
      <c r="MJZ214" t="s">
        <v>330</v>
      </c>
      <c r="MKA214" t="s">
        <v>330</v>
      </c>
      <c r="MKB214" t="s">
        <v>330</v>
      </c>
      <c r="MKC214" t="s">
        <v>330</v>
      </c>
      <c r="MKD214" t="s">
        <v>330</v>
      </c>
      <c r="MKE214" t="s">
        <v>330</v>
      </c>
      <c r="MKF214" t="s">
        <v>330</v>
      </c>
      <c r="MKG214" t="s">
        <v>330</v>
      </c>
      <c r="MKH214" t="s">
        <v>330</v>
      </c>
      <c r="MKI214" t="s">
        <v>330</v>
      </c>
      <c r="MKJ214" t="s">
        <v>330</v>
      </c>
      <c r="MKK214" t="s">
        <v>330</v>
      </c>
      <c r="MKL214" t="s">
        <v>330</v>
      </c>
      <c r="MKM214" t="s">
        <v>330</v>
      </c>
      <c r="MKN214" t="s">
        <v>330</v>
      </c>
      <c r="MKO214" t="s">
        <v>330</v>
      </c>
      <c r="MKP214" t="s">
        <v>330</v>
      </c>
      <c r="MKQ214" t="s">
        <v>330</v>
      </c>
      <c r="MKR214" t="s">
        <v>330</v>
      </c>
      <c r="MKS214" t="s">
        <v>330</v>
      </c>
      <c r="MKT214" t="s">
        <v>330</v>
      </c>
      <c r="MKU214" t="s">
        <v>330</v>
      </c>
      <c r="MKV214" t="s">
        <v>330</v>
      </c>
      <c r="MKW214" t="s">
        <v>330</v>
      </c>
      <c r="MKX214" t="s">
        <v>330</v>
      </c>
      <c r="MKY214" t="s">
        <v>330</v>
      </c>
      <c r="MKZ214" t="s">
        <v>330</v>
      </c>
      <c r="MLA214" t="s">
        <v>330</v>
      </c>
      <c r="MLB214" t="s">
        <v>330</v>
      </c>
      <c r="MLC214" t="s">
        <v>330</v>
      </c>
      <c r="MLD214" t="s">
        <v>330</v>
      </c>
      <c r="MLE214" t="s">
        <v>330</v>
      </c>
      <c r="MLF214" t="s">
        <v>330</v>
      </c>
      <c r="MLG214" t="s">
        <v>330</v>
      </c>
      <c r="MLH214" t="s">
        <v>330</v>
      </c>
      <c r="MLI214" t="s">
        <v>330</v>
      </c>
      <c r="MLJ214" t="s">
        <v>330</v>
      </c>
      <c r="MLK214" t="s">
        <v>330</v>
      </c>
      <c r="MLL214" t="s">
        <v>330</v>
      </c>
      <c r="MLM214" t="s">
        <v>330</v>
      </c>
      <c r="MLN214" t="s">
        <v>330</v>
      </c>
      <c r="MLO214" t="s">
        <v>330</v>
      </c>
      <c r="MLP214" t="s">
        <v>330</v>
      </c>
      <c r="MLQ214" t="s">
        <v>330</v>
      </c>
      <c r="MLR214" t="s">
        <v>330</v>
      </c>
      <c r="MLS214" t="s">
        <v>330</v>
      </c>
      <c r="MLT214" t="s">
        <v>330</v>
      </c>
      <c r="MLU214" t="s">
        <v>330</v>
      </c>
      <c r="MLV214" t="s">
        <v>330</v>
      </c>
      <c r="MLW214" t="s">
        <v>330</v>
      </c>
      <c r="MLX214" t="s">
        <v>330</v>
      </c>
      <c r="MLY214" t="s">
        <v>330</v>
      </c>
      <c r="MLZ214" t="s">
        <v>330</v>
      </c>
      <c r="MMA214" t="s">
        <v>330</v>
      </c>
      <c r="MMB214" t="s">
        <v>330</v>
      </c>
      <c r="MMC214" t="s">
        <v>330</v>
      </c>
      <c r="MMD214" t="s">
        <v>330</v>
      </c>
      <c r="MME214" t="s">
        <v>330</v>
      </c>
      <c r="MMF214" t="s">
        <v>330</v>
      </c>
      <c r="MMG214" t="s">
        <v>330</v>
      </c>
      <c r="MMH214" t="s">
        <v>330</v>
      </c>
      <c r="MMI214" t="s">
        <v>330</v>
      </c>
      <c r="MMJ214" t="s">
        <v>330</v>
      </c>
      <c r="MMK214" t="s">
        <v>330</v>
      </c>
      <c r="MML214" t="s">
        <v>330</v>
      </c>
      <c r="MMM214" t="s">
        <v>330</v>
      </c>
      <c r="MMN214" t="s">
        <v>330</v>
      </c>
      <c r="MMO214" t="s">
        <v>330</v>
      </c>
      <c r="MMP214" t="s">
        <v>330</v>
      </c>
      <c r="MMQ214" t="s">
        <v>330</v>
      </c>
      <c r="MMR214" t="s">
        <v>330</v>
      </c>
      <c r="MMS214" t="s">
        <v>330</v>
      </c>
      <c r="MMT214" t="s">
        <v>330</v>
      </c>
      <c r="MMU214" t="s">
        <v>330</v>
      </c>
      <c r="MMV214" t="s">
        <v>330</v>
      </c>
      <c r="MMW214" t="s">
        <v>330</v>
      </c>
      <c r="MMX214" t="s">
        <v>330</v>
      </c>
      <c r="MMY214" t="s">
        <v>330</v>
      </c>
      <c r="MMZ214" t="s">
        <v>330</v>
      </c>
      <c r="MNA214" t="s">
        <v>330</v>
      </c>
      <c r="MNB214" t="s">
        <v>330</v>
      </c>
      <c r="MNC214" t="s">
        <v>330</v>
      </c>
      <c r="MND214" t="s">
        <v>330</v>
      </c>
      <c r="MNE214" t="s">
        <v>330</v>
      </c>
      <c r="MNF214" t="s">
        <v>330</v>
      </c>
      <c r="MNG214" t="s">
        <v>330</v>
      </c>
      <c r="MNH214" t="s">
        <v>330</v>
      </c>
      <c r="MNI214" t="s">
        <v>330</v>
      </c>
      <c r="MNJ214" t="s">
        <v>330</v>
      </c>
      <c r="MNK214" t="s">
        <v>330</v>
      </c>
      <c r="MNL214" t="s">
        <v>330</v>
      </c>
      <c r="MNM214" t="s">
        <v>330</v>
      </c>
      <c r="MNN214" t="s">
        <v>330</v>
      </c>
      <c r="MNO214" t="s">
        <v>330</v>
      </c>
      <c r="MNP214" t="s">
        <v>330</v>
      </c>
      <c r="MNQ214" t="s">
        <v>330</v>
      </c>
      <c r="MNR214" t="s">
        <v>330</v>
      </c>
      <c r="MNS214" t="s">
        <v>330</v>
      </c>
      <c r="MNT214" t="s">
        <v>330</v>
      </c>
      <c r="MNU214" t="s">
        <v>330</v>
      </c>
      <c r="MNV214" t="s">
        <v>330</v>
      </c>
      <c r="MNW214" t="s">
        <v>330</v>
      </c>
      <c r="MNX214" t="s">
        <v>330</v>
      </c>
      <c r="MNY214" t="s">
        <v>330</v>
      </c>
      <c r="MNZ214" t="s">
        <v>330</v>
      </c>
      <c r="MOA214" t="s">
        <v>330</v>
      </c>
      <c r="MOB214" t="s">
        <v>330</v>
      </c>
      <c r="MOC214" t="s">
        <v>330</v>
      </c>
      <c r="MOD214" t="s">
        <v>330</v>
      </c>
      <c r="MOE214" t="s">
        <v>330</v>
      </c>
      <c r="MOF214" t="s">
        <v>330</v>
      </c>
      <c r="MOG214" t="s">
        <v>330</v>
      </c>
      <c r="MOH214" t="s">
        <v>330</v>
      </c>
      <c r="MOI214" t="s">
        <v>330</v>
      </c>
      <c r="MOJ214" t="s">
        <v>330</v>
      </c>
      <c r="MOK214" t="s">
        <v>330</v>
      </c>
      <c r="MOL214" t="s">
        <v>330</v>
      </c>
      <c r="MOM214" t="s">
        <v>330</v>
      </c>
      <c r="MON214" t="s">
        <v>330</v>
      </c>
      <c r="MOO214" t="s">
        <v>330</v>
      </c>
      <c r="MOP214" t="s">
        <v>330</v>
      </c>
      <c r="MOQ214" t="s">
        <v>330</v>
      </c>
      <c r="MOR214" t="s">
        <v>330</v>
      </c>
      <c r="MOS214" t="s">
        <v>330</v>
      </c>
      <c r="MOT214" t="s">
        <v>330</v>
      </c>
      <c r="MOU214" t="s">
        <v>330</v>
      </c>
      <c r="MOV214" t="s">
        <v>330</v>
      </c>
      <c r="MOW214" t="s">
        <v>330</v>
      </c>
      <c r="MOX214" t="s">
        <v>330</v>
      </c>
      <c r="MOY214" t="s">
        <v>330</v>
      </c>
      <c r="MOZ214" t="s">
        <v>330</v>
      </c>
      <c r="MPA214" t="s">
        <v>330</v>
      </c>
      <c r="MPB214" t="s">
        <v>330</v>
      </c>
      <c r="MPC214" t="s">
        <v>330</v>
      </c>
      <c r="MPD214" t="s">
        <v>330</v>
      </c>
      <c r="MPE214" t="s">
        <v>330</v>
      </c>
      <c r="MPF214" t="s">
        <v>330</v>
      </c>
      <c r="MPG214" t="s">
        <v>330</v>
      </c>
      <c r="MPH214" t="s">
        <v>330</v>
      </c>
      <c r="MPI214" t="s">
        <v>330</v>
      </c>
      <c r="MPJ214" t="s">
        <v>330</v>
      </c>
      <c r="MPK214" t="s">
        <v>330</v>
      </c>
      <c r="MPL214" t="s">
        <v>330</v>
      </c>
      <c r="MPM214" t="s">
        <v>330</v>
      </c>
      <c r="MPN214" t="s">
        <v>330</v>
      </c>
      <c r="MPO214" t="s">
        <v>330</v>
      </c>
      <c r="MPP214" t="s">
        <v>330</v>
      </c>
      <c r="MPQ214" t="s">
        <v>330</v>
      </c>
      <c r="MPR214" t="s">
        <v>330</v>
      </c>
      <c r="MPS214" t="s">
        <v>330</v>
      </c>
      <c r="MPT214" t="s">
        <v>330</v>
      </c>
      <c r="MPU214" t="s">
        <v>330</v>
      </c>
      <c r="MPV214" t="s">
        <v>330</v>
      </c>
      <c r="MPW214" t="s">
        <v>330</v>
      </c>
      <c r="MPX214" t="s">
        <v>330</v>
      </c>
      <c r="MPY214" t="s">
        <v>330</v>
      </c>
      <c r="MPZ214" t="s">
        <v>330</v>
      </c>
      <c r="MQA214" t="s">
        <v>330</v>
      </c>
      <c r="MQB214" t="s">
        <v>330</v>
      </c>
      <c r="MQC214" t="s">
        <v>330</v>
      </c>
      <c r="MQD214" t="s">
        <v>330</v>
      </c>
      <c r="MQE214" t="s">
        <v>330</v>
      </c>
      <c r="MQF214" t="s">
        <v>330</v>
      </c>
      <c r="MQG214" t="s">
        <v>330</v>
      </c>
      <c r="MQH214" t="s">
        <v>330</v>
      </c>
      <c r="MQI214" t="s">
        <v>330</v>
      </c>
      <c r="MQJ214" t="s">
        <v>330</v>
      </c>
      <c r="MQK214" t="s">
        <v>330</v>
      </c>
      <c r="MQL214" t="s">
        <v>330</v>
      </c>
      <c r="MQM214" t="s">
        <v>330</v>
      </c>
      <c r="MQN214" t="s">
        <v>330</v>
      </c>
      <c r="MQO214" t="s">
        <v>330</v>
      </c>
      <c r="MQP214" t="s">
        <v>330</v>
      </c>
      <c r="MQQ214" t="s">
        <v>330</v>
      </c>
      <c r="MQR214" t="s">
        <v>330</v>
      </c>
      <c r="MQS214" t="s">
        <v>330</v>
      </c>
      <c r="MQT214" t="s">
        <v>330</v>
      </c>
      <c r="MQU214" t="s">
        <v>330</v>
      </c>
      <c r="MQV214" t="s">
        <v>330</v>
      </c>
      <c r="MQW214" t="s">
        <v>330</v>
      </c>
      <c r="MQX214" t="s">
        <v>330</v>
      </c>
      <c r="MQY214" t="s">
        <v>330</v>
      </c>
      <c r="MQZ214" t="s">
        <v>330</v>
      </c>
      <c r="MRA214" t="s">
        <v>330</v>
      </c>
      <c r="MRB214" t="s">
        <v>330</v>
      </c>
      <c r="MRC214" t="s">
        <v>330</v>
      </c>
      <c r="MRD214" t="s">
        <v>330</v>
      </c>
      <c r="MRE214" t="s">
        <v>330</v>
      </c>
      <c r="MRF214" t="s">
        <v>330</v>
      </c>
      <c r="MRG214" t="s">
        <v>330</v>
      </c>
      <c r="MRH214" t="s">
        <v>330</v>
      </c>
      <c r="MRI214" t="s">
        <v>330</v>
      </c>
      <c r="MRJ214" t="s">
        <v>330</v>
      </c>
      <c r="MRK214" t="s">
        <v>330</v>
      </c>
      <c r="MRL214" t="s">
        <v>330</v>
      </c>
      <c r="MRM214" t="s">
        <v>330</v>
      </c>
      <c r="MRN214" t="s">
        <v>330</v>
      </c>
      <c r="MRO214" t="s">
        <v>330</v>
      </c>
      <c r="MRP214" t="s">
        <v>330</v>
      </c>
      <c r="MRQ214" t="s">
        <v>330</v>
      </c>
      <c r="MRR214" t="s">
        <v>330</v>
      </c>
      <c r="MRS214" t="s">
        <v>330</v>
      </c>
      <c r="MRT214" t="s">
        <v>330</v>
      </c>
      <c r="MRU214" t="s">
        <v>330</v>
      </c>
      <c r="MRV214" t="s">
        <v>330</v>
      </c>
      <c r="MRW214" t="s">
        <v>330</v>
      </c>
      <c r="MRX214" t="s">
        <v>330</v>
      </c>
      <c r="MRY214" t="s">
        <v>330</v>
      </c>
      <c r="MRZ214" t="s">
        <v>330</v>
      </c>
      <c r="MSA214" t="s">
        <v>330</v>
      </c>
      <c r="MSB214" t="s">
        <v>330</v>
      </c>
      <c r="MSC214" t="s">
        <v>330</v>
      </c>
      <c r="MSD214" t="s">
        <v>330</v>
      </c>
      <c r="MSE214" t="s">
        <v>330</v>
      </c>
      <c r="MSF214" t="s">
        <v>330</v>
      </c>
      <c r="MSG214" t="s">
        <v>330</v>
      </c>
      <c r="MSH214" t="s">
        <v>330</v>
      </c>
      <c r="MSI214" t="s">
        <v>330</v>
      </c>
      <c r="MSJ214" t="s">
        <v>330</v>
      </c>
      <c r="MSK214" t="s">
        <v>330</v>
      </c>
      <c r="MSL214" t="s">
        <v>330</v>
      </c>
      <c r="MSM214" t="s">
        <v>330</v>
      </c>
      <c r="MSN214" t="s">
        <v>330</v>
      </c>
      <c r="MSO214" t="s">
        <v>330</v>
      </c>
      <c r="MSP214" t="s">
        <v>330</v>
      </c>
      <c r="MSQ214" t="s">
        <v>330</v>
      </c>
      <c r="MSR214" t="s">
        <v>330</v>
      </c>
      <c r="MSS214" t="s">
        <v>330</v>
      </c>
      <c r="MST214" t="s">
        <v>330</v>
      </c>
      <c r="MSU214" t="s">
        <v>330</v>
      </c>
      <c r="MSV214" t="s">
        <v>330</v>
      </c>
      <c r="MSW214" t="s">
        <v>330</v>
      </c>
      <c r="MSX214" t="s">
        <v>330</v>
      </c>
      <c r="MSY214" t="s">
        <v>330</v>
      </c>
      <c r="MSZ214" t="s">
        <v>330</v>
      </c>
      <c r="MTA214" t="s">
        <v>330</v>
      </c>
      <c r="MTB214" t="s">
        <v>330</v>
      </c>
      <c r="MTC214" t="s">
        <v>330</v>
      </c>
      <c r="MTD214" t="s">
        <v>330</v>
      </c>
      <c r="MTE214" t="s">
        <v>330</v>
      </c>
      <c r="MTF214" t="s">
        <v>330</v>
      </c>
      <c r="MTG214" t="s">
        <v>330</v>
      </c>
      <c r="MTH214" t="s">
        <v>330</v>
      </c>
      <c r="MTI214" t="s">
        <v>330</v>
      </c>
      <c r="MTJ214" t="s">
        <v>330</v>
      </c>
      <c r="MTK214" t="s">
        <v>330</v>
      </c>
      <c r="MTL214" t="s">
        <v>330</v>
      </c>
      <c r="MTM214" t="s">
        <v>330</v>
      </c>
      <c r="MTN214" t="s">
        <v>330</v>
      </c>
      <c r="MTO214" t="s">
        <v>330</v>
      </c>
      <c r="MTP214" t="s">
        <v>330</v>
      </c>
      <c r="MTQ214" t="s">
        <v>330</v>
      </c>
      <c r="MTR214" t="s">
        <v>330</v>
      </c>
      <c r="MTS214" t="s">
        <v>330</v>
      </c>
      <c r="MTT214" t="s">
        <v>330</v>
      </c>
      <c r="MTU214" t="s">
        <v>330</v>
      </c>
      <c r="MTV214" t="s">
        <v>330</v>
      </c>
      <c r="MTW214" t="s">
        <v>330</v>
      </c>
      <c r="MTX214" t="s">
        <v>330</v>
      </c>
      <c r="MTY214" t="s">
        <v>330</v>
      </c>
      <c r="MTZ214" t="s">
        <v>330</v>
      </c>
      <c r="MUA214" t="s">
        <v>330</v>
      </c>
      <c r="MUB214" t="s">
        <v>330</v>
      </c>
      <c r="MUC214" t="s">
        <v>330</v>
      </c>
      <c r="MUD214" t="s">
        <v>330</v>
      </c>
      <c r="MUE214" t="s">
        <v>330</v>
      </c>
      <c r="MUF214" t="s">
        <v>330</v>
      </c>
      <c r="MUG214" t="s">
        <v>330</v>
      </c>
      <c r="MUH214" t="s">
        <v>330</v>
      </c>
      <c r="MUI214" t="s">
        <v>330</v>
      </c>
      <c r="MUJ214" t="s">
        <v>330</v>
      </c>
      <c r="MUK214" t="s">
        <v>330</v>
      </c>
      <c r="MUL214" t="s">
        <v>330</v>
      </c>
      <c r="MUM214" t="s">
        <v>330</v>
      </c>
      <c r="MUN214" t="s">
        <v>330</v>
      </c>
      <c r="MUO214" t="s">
        <v>330</v>
      </c>
      <c r="MUP214" t="s">
        <v>330</v>
      </c>
      <c r="MUQ214" t="s">
        <v>330</v>
      </c>
      <c r="MUR214" t="s">
        <v>330</v>
      </c>
      <c r="MUS214" t="s">
        <v>330</v>
      </c>
      <c r="MUT214" t="s">
        <v>330</v>
      </c>
      <c r="MUU214" t="s">
        <v>330</v>
      </c>
      <c r="MUV214" t="s">
        <v>330</v>
      </c>
      <c r="MUW214" t="s">
        <v>330</v>
      </c>
      <c r="MUX214" t="s">
        <v>330</v>
      </c>
      <c r="MUY214" t="s">
        <v>330</v>
      </c>
      <c r="MUZ214" t="s">
        <v>330</v>
      </c>
      <c r="MVA214" t="s">
        <v>330</v>
      </c>
      <c r="MVB214" t="s">
        <v>330</v>
      </c>
      <c r="MVC214" t="s">
        <v>330</v>
      </c>
      <c r="MVD214" t="s">
        <v>330</v>
      </c>
      <c r="MVE214" t="s">
        <v>330</v>
      </c>
      <c r="MVF214" t="s">
        <v>330</v>
      </c>
      <c r="MVG214" t="s">
        <v>330</v>
      </c>
      <c r="MVH214" t="s">
        <v>330</v>
      </c>
      <c r="MVI214" t="s">
        <v>330</v>
      </c>
      <c r="MVJ214" t="s">
        <v>330</v>
      </c>
      <c r="MVK214" t="s">
        <v>330</v>
      </c>
      <c r="MVL214" t="s">
        <v>330</v>
      </c>
      <c r="MVM214" t="s">
        <v>330</v>
      </c>
      <c r="MVN214" t="s">
        <v>330</v>
      </c>
      <c r="MVO214" t="s">
        <v>330</v>
      </c>
      <c r="MVP214" t="s">
        <v>330</v>
      </c>
      <c r="MVQ214" t="s">
        <v>330</v>
      </c>
      <c r="MVR214" t="s">
        <v>330</v>
      </c>
      <c r="MVS214" t="s">
        <v>330</v>
      </c>
      <c r="MVT214" t="s">
        <v>330</v>
      </c>
      <c r="MVU214" t="s">
        <v>330</v>
      </c>
      <c r="MVV214" t="s">
        <v>330</v>
      </c>
      <c r="MVW214" t="s">
        <v>330</v>
      </c>
      <c r="MVX214" t="s">
        <v>330</v>
      </c>
      <c r="MVY214" t="s">
        <v>330</v>
      </c>
      <c r="MVZ214" t="s">
        <v>330</v>
      </c>
      <c r="MWA214" t="s">
        <v>330</v>
      </c>
      <c r="MWB214" t="s">
        <v>330</v>
      </c>
      <c r="MWC214" t="s">
        <v>330</v>
      </c>
      <c r="MWD214" t="s">
        <v>330</v>
      </c>
      <c r="MWE214" t="s">
        <v>330</v>
      </c>
      <c r="MWF214" t="s">
        <v>330</v>
      </c>
      <c r="MWG214" t="s">
        <v>330</v>
      </c>
      <c r="MWH214" t="s">
        <v>330</v>
      </c>
      <c r="MWI214" t="s">
        <v>330</v>
      </c>
      <c r="MWJ214" t="s">
        <v>330</v>
      </c>
      <c r="MWK214" t="s">
        <v>330</v>
      </c>
      <c r="MWL214" t="s">
        <v>330</v>
      </c>
      <c r="MWM214" t="s">
        <v>330</v>
      </c>
      <c r="MWN214" t="s">
        <v>330</v>
      </c>
      <c r="MWO214" t="s">
        <v>330</v>
      </c>
      <c r="MWP214" t="s">
        <v>330</v>
      </c>
      <c r="MWQ214" t="s">
        <v>330</v>
      </c>
      <c r="MWR214" t="s">
        <v>330</v>
      </c>
      <c r="MWS214" t="s">
        <v>330</v>
      </c>
      <c r="MWT214" t="s">
        <v>330</v>
      </c>
      <c r="MWU214" t="s">
        <v>330</v>
      </c>
      <c r="MWV214" t="s">
        <v>330</v>
      </c>
      <c r="MWW214" t="s">
        <v>330</v>
      </c>
      <c r="MWX214" t="s">
        <v>330</v>
      </c>
      <c r="MWY214" t="s">
        <v>330</v>
      </c>
      <c r="MWZ214" t="s">
        <v>330</v>
      </c>
      <c r="MXA214" t="s">
        <v>330</v>
      </c>
      <c r="MXB214" t="s">
        <v>330</v>
      </c>
      <c r="MXC214" t="s">
        <v>330</v>
      </c>
      <c r="MXD214" t="s">
        <v>330</v>
      </c>
      <c r="MXE214" t="s">
        <v>330</v>
      </c>
      <c r="MXF214" t="s">
        <v>330</v>
      </c>
      <c r="MXG214" t="s">
        <v>330</v>
      </c>
      <c r="MXH214" t="s">
        <v>330</v>
      </c>
      <c r="MXI214" t="s">
        <v>330</v>
      </c>
      <c r="MXJ214" t="s">
        <v>330</v>
      </c>
      <c r="MXK214" t="s">
        <v>330</v>
      </c>
      <c r="MXL214" t="s">
        <v>330</v>
      </c>
      <c r="MXM214" t="s">
        <v>330</v>
      </c>
      <c r="MXN214" t="s">
        <v>330</v>
      </c>
      <c r="MXO214" t="s">
        <v>330</v>
      </c>
      <c r="MXP214" t="s">
        <v>330</v>
      </c>
      <c r="MXQ214" t="s">
        <v>330</v>
      </c>
      <c r="MXR214" t="s">
        <v>330</v>
      </c>
      <c r="MXS214" t="s">
        <v>330</v>
      </c>
      <c r="MXT214" t="s">
        <v>330</v>
      </c>
      <c r="MXU214" t="s">
        <v>330</v>
      </c>
      <c r="MXV214" t="s">
        <v>330</v>
      </c>
      <c r="MXW214" t="s">
        <v>330</v>
      </c>
      <c r="MXX214" t="s">
        <v>330</v>
      </c>
      <c r="MXY214" t="s">
        <v>330</v>
      </c>
      <c r="MXZ214" t="s">
        <v>330</v>
      </c>
      <c r="MYA214" t="s">
        <v>330</v>
      </c>
      <c r="MYB214" t="s">
        <v>330</v>
      </c>
      <c r="MYC214" t="s">
        <v>330</v>
      </c>
      <c r="MYD214" t="s">
        <v>330</v>
      </c>
      <c r="MYE214" t="s">
        <v>330</v>
      </c>
      <c r="MYF214" t="s">
        <v>330</v>
      </c>
      <c r="MYG214" t="s">
        <v>330</v>
      </c>
      <c r="MYH214" t="s">
        <v>330</v>
      </c>
      <c r="MYI214" t="s">
        <v>330</v>
      </c>
      <c r="MYJ214" t="s">
        <v>330</v>
      </c>
      <c r="MYK214" t="s">
        <v>330</v>
      </c>
      <c r="MYL214" t="s">
        <v>330</v>
      </c>
      <c r="MYM214" t="s">
        <v>330</v>
      </c>
      <c r="MYN214" t="s">
        <v>330</v>
      </c>
      <c r="MYO214" t="s">
        <v>330</v>
      </c>
      <c r="MYP214" t="s">
        <v>330</v>
      </c>
      <c r="MYQ214" t="s">
        <v>330</v>
      </c>
      <c r="MYR214" t="s">
        <v>330</v>
      </c>
      <c r="MYS214" t="s">
        <v>330</v>
      </c>
      <c r="MYT214" t="s">
        <v>330</v>
      </c>
      <c r="MYU214" t="s">
        <v>330</v>
      </c>
      <c r="MYV214" t="s">
        <v>330</v>
      </c>
      <c r="MYW214" t="s">
        <v>330</v>
      </c>
      <c r="MYX214" t="s">
        <v>330</v>
      </c>
      <c r="MYY214" t="s">
        <v>330</v>
      </c>
      <c r="MYZ214" t="s">
        <v>330</v>
      </c>
      <c r="MZA214" t="s">
        <v>330</v>
      </c>
      <c r="MZB214" t="s">
        <v>330</v>
      </c>
      <c r="MZC214" t="s">
        <v>330</v>
      </c>
      <c r="MZD214" t="s">
        <v>330</v>
      </c>
      <c r="MZE214" t="s">
        <v>330</v>
      </c>
      <c r="MZF214" t="s">
        <v>330</v>
      </c>
      <c r="MZG214" t="s">
        <v>330</v>
      </c>
      <c r="MZH214" t="s">
        <v>330</v>
      </c>
      <c r="MZI214" t="s">
        <v>330</v>
      </c>
      <c r="MZJ214" t="s">
        <v>330</v>
      </c>
      <c r="MZK214" t="s">
        <v>330</v>
      </c>
      <c r="MZL214" t="s">
        <v>330</v>
      </c>
      <c r="MZM214" t="s">
        <v>330</v>
      </c>
      <c r="MZN214" t="s">
        <v>330</v>
      </c>
      <c r="MZO214" t="s">
        <v>330</v>
      </c>
      <c r="MZP214" t="s">
        <v>330</v>
      </c>
      <c r="MZQ214" t="s">
        <v>330</v>
      </c>
      <c r="MZR214" t="s">
        <v>330</v>
      </c>
      <c r="MZS214" t="s">
        <v>330</v>
      </c>
      <c r="MZT214" t="s">
        <v>330</v>
      </c>
      <c r="MZU214" t="s">
        <v>330</v>
      </c>
      <c r="MZV214" t="s">
        <v>330</v>
      </c>
      <c r="MZW214" t="s">
        <v>330</v>
      </c>
      <c r="MZX214" t="s">
        <v>330</v>
      </c>
      <c r="MZY214" t="s">
        <v>330</v>
      </c>
      <c r="MZZ214" t="s">
        <v>330</v>
      </c>
      <c r="NAA214" t="s">
        <v>330</v>
      </c>
      <c r="NAB214" t="s">
        <v>330</v>
      </c>
      <c r="NAC214" t="s">
        <v>330</v>
      </c>
      <c r="NAD214" t="s">
        <v>330</v>
      </c>
      <c r="NAE214" t="s">
        <v>330</v>
      </c>
      <c r="NAF214" t="s">
        <v>330</v>
      </c>
      <c r="NAG214" t="s">
        <v>330</v>
      </c>
      <c r="NAH214" t="s">
        <v>330</v>
      </c>
      <c r="NAI214" t="s">
        <v>330</v>
      </c>
      <c r="NAJ214" t="s">
        <v>330</v>
      </c>
      <c r="NAK214" t="s">
        <v>330</v>
      </c>
      <c r="NAL214" t="s">
        <v>330</v>
      </c>
      <c r="NAM214" t="s">
        <v>330</v>
      </c>
      <c r="NAN214" t="s">
        <v>330</v>
      </c>
      <c r="NAO214" t="s">
        <v>330</v>
      </c>
      <c r="NAP214" t="s">
        <v>330</v>
      </c>
      <c r="NAQ214" t="s">
        <v>330</v>
      </c>
      <c r="NAR214" t="s">
        <v>330</v>
      </c>
      <c r="NAS214" t="s">
        <v>330</v>
      </c>
      <c r="NAT214" t="s">
        <v>330</v>
      </c>
      <c r="NAU214" t="s">
        <v>330</v>
      </c>
      <c r="NAV214" t="s">
        <v>330</v>
      </c>
      <c r="NAW214" t="s">
        <v>330</v>
      </c>
      <c r="NAX214" t="s">
        <v>330</v>
      </c>
      <c r="NAY214" t="s">
        <v>330</v>
      </c>
      <c r="NAZ214" t="s">
        <v>330</v>
      </c>
      <c r="NBA214" t="s">
        <v>330</v>
      </c>
      <c r="NBB214" t="s">
        <v>330</v>
      </c>
      <c r="NBC214" t="s">
        <v>330</v>
      </c>
      <c r="NBD214" t="s">
        <v>330</v>
      </c>
      <c r="NBE214" t="s">
        <v>330</v>
      </c>
      <c r="NBF214" t="s">
        <v>330</v>
      </c>
      <c r="NBG214" t="s">
        <v>330</v>
      </c>
      <c r="NBH214" t="s">
        <v>330</v>
      </c>
      <c r="NBI214" t="s">
        <v>330</v>
      </c>
      <c r="NBJ214" t="s">
        <v>330</v>
      </c>
      <c r="NBK214" t="s">
        <v>330</v>
      </c>
      <c r="NBL214" t="s">
        <v>330</v>
      </c>
      <c r="NBM214" t="s">
        <v>330</v>
      </c>
      <c r="NBN214" t="s">
        <v>330</v>
      </c>
      <c r="NBO214" t="s">
        <v>330</v>
      </c>
      <c r="NBP214" t="s">
        <v>330</v>
      </c>
      <c r="NBQ214" t="s">
        <v>330</v>
      </c>
      <c r="NBR214" t="s">
        <v>330</v>
      </c>
      <c r="NBS214" t="s">
        <v>330</v>
      </c>
      <c r="NBT214" t="s">
        <v>330</v>
      </c>
      <c r="NBU214" t="s">
        <v>330</v>
      </c>
      <c r="NBV214" t="s">
        <v>330</v>
      </c>
      <c r="NBW214" t="s">
        <v>330</v>
      </c>
      <c r="NBX214" t="s">
        <v>330</v>
      </c>
      <c r="NBY214" t="s">
        <v>330</v>
      </c>
      <c r="NBZ214" t="s">
        <v>330</v>
      </c>
      <c r="NCA214" t="s">
        <v>330</v>
      </c>
      <c r="NCB214" t="s">
        <v>330</v>
      </c>
      <c r="NCC214" t="s">
        <v>330</v>
      </c>
      <c r="NCD214" t="s">
        <v>330</v>
      </c>
      <c r="NCE214" t="s">
        <v>330</v>
      </c>
      <c r="NCF214" t="s">
        <v>330</v>
      </c>
      <c r="NCG214" t="s">
        <v>330</v>
      </c>
      <c r="NCH214" t="s">
        <v>330</v>
      </c>
      <c r="NCI214" t="s">
        <v>330</v>
      </c>
      <c r="NCJ214" t="s">
        <v>330</v>
      </c>
      <c r="NCK214" t="s">
        <v>330</v>
      </c>
      <c r="NCL214" t="s">
        <v>330</v>
      </c>
      <c r="NCM214" t="s">
        <v>330</v>
      </c>
      <c r="NCN214" t="s">
        <v>330</v>
      </c>
      <c r="NCO214" t="s">
        <v>330</v>
      </c>
      <c r="NCP214" t="s">
        <v>330</v>
      </c>
      <c r="NCQ214" t="s">
        <v>330</v>
      </c>
      <c r="NCR214" t="s">
        <v>330</v>
      </c>
      <c r="NCS214" t="s">
        <v>330</v>
      </c>
      <c r="NCT214" t="s">
        <v>330</v>
      </c>
      <c r="NCU214" t="s">
        <v>330</v>
      </c>
      <c r="NCV214" t="s">
        <v>330</v>
      </c>
      <c r="NCW214" t="s">
        <v>330</v>
      </c>
      <c r="NCX214" t="s">
        <v>330</v>
      </c>
      <c r="NCY214" t="s">
        <v>330</v>
      </c>
      <c r="NCZ214" t="s">
        <v>330</v>
      </c>
      <c r="NDA214" t="s">
        <v>330</v>
      </c>
      <c r="NDB214" t="s">
        <v>330</v>
      </c>
      <c r="NDC214" t="s">
        <v>330</v>
      </c>
      <c r="NDD214" t="s">
        <v>330</v>
      </c>
      <c r="NDE214" t="s">
        <v>330</v>
      </c>
      <c r="NDF214" t="s">
        <v>330</v>
      </c>
      <c r="NDG214" t="s">
        <v>330</v>
      </c>
      <c r="NDH214" t="s">
        <v>330</v>
      </c>
      <c r="NDI214" t="s">
        <v>330</v>
      </c>
      <c r="NDJ214" t="s">
        <v>330</v>
      </c>
      <c r="NDK214" t="s">
        <v>330</v>
      </c>
      <c r="NDL214" t="s">
        <v>330</v>
      </c>
      <c r="NDM214" t="s">
        <v>330</v>
      </c>
      <c r="NDN214" t="s">
        <v>330</v>
      </c>
      <c r="NDO214" t="s">
        <v>330</v>
      </c>
      <c r="NDP214" t="s">
        <v>330</v>
      </c>
      <c r="NDQ214" t="s">
        <v>330</v>
      </c>
      <c r="NDR214" t="s">
        <v>330</v>
      </c>
      <c r="NDS214" t="s">
        <v>330</v>
      </c>
      <c r="NDT214" t="s">
        <v>330</v>
      </c>
      <c r="NDU214" t="s">
        <v>330</v>
      </c>
      <c r="NDV214" t="s">
        <v>330</v>
      </c>
      <c r="NDW214" t="s">
        <v>330</v>
      </c>
      <c r="NDX214" t="s">
        <v>330</v>
      </c>
      <c r="NDY214" t="s">
        <v>330</v>
      </c>
      <c r="NDZ214" t="s">
        <v>330</v>
      </c>
      <c r="NEA214" t="s">
        <v>330</v>
      </c>
      <c r="NEB214" t="s">
        <v>330</v>
      </c>
      <c r="NEC214" t="s">
        <v>330</v>
      </c>
      <c r="NED214" t="s">
        <v>330</v>
      </c>
      <c r="NEE214" t="s">
        <v>330</v>
      </c>
      <c r="NEF214" t="s">
        <v>330</v>
      </c>
      <c r="NEG214" t="s">
        <v>330</v>
      </c>
      <c r="NEH214" t="s">
        <v>330</v>
      </c>
      <c r="NEI214" t="s">
        <v>330</v>
      </c>
      <c r="NEJ214" t="s">
        <v>330</v>
      </c>
      <c r="NEK214" t="s">
        <v>330</v>
      </c>
      <c r="NEL214" t="s">
        <v>330</v>
      </c>
      <c r="NEM214" t="s">
        <v>330</v>
      </c>
      <c r="NEN214" t="s">
        <v>330</v>
      </c>
      <c r="NEO214" t="s">
        <v>330</v>
      </c>
      <c r="NEP214" t="s">
        <v>330</v>
      </c>
      <c r="NEQ214" t="s">
        <v>330</v>
      </c>
      <c r="NER214" t="s">
        <v>330</v>
      </c>
      <c r="NES214" t="s">
        <v>330</v>
      </c>
      <c r="NET214" t="s">
        <v>330</v>
      </c>
      <c r="NEU214" t="s">
        <v>330</v>
      </c>
      <c r="NEV214" t="s">
        <v>330</v>
      </c>
      <c r="NEW214" t="s">
        <v>330</v>
      </c>
      <c r="NEX214" t="s">
        <v>330</v>
      </c>
      <c r="NEY214" t="s">
        <v>330</v>
      </c>
      <c r="NEZ214" t="s">
        <v>330</v>
      </c>
      <c r="NFA214" t="s">
        <v>330</v>
      </c>
      <c r="NFB214" t="s">
        <v>330</v>
      </c>
      <c r="NFC214" t="s">
        <v>330</v>
      </c>
      <c r="NFD214" t="s">
        <v>330</v>
      </c>
      <c r="NFE214" t="s">
        <v>330</v>
      </c>
      <c r="NFF214" t="s">
        <v>330</v>
      </c>
      <c r="NFG214" t="s">
        <v>330</v>
      </c>
      <c r="NFH214" t="s">
        <v>330</v>
      </c>
      <c r="NFI214" t="s">
        <v>330</v>
      </c>
      <c r="NFJ214" t="s">
        <v>330</v>
      </c>
      <c r="NFK214" t="s">
        <v>330</v>
      </c>
      <c r="NFL214" t="s">
        <v>330</v>
      </c>
      <c r="NFM214" t="s">
        <v>330</v>
      </c>
      <c r="NFN214" t="s">
        <v>330</v>
      </c>
      <c r="NFO214" t="s">
        <v>330</v>
      </c>
      <c r="NFP214" t="s">
        <v>330</v>
      </c>
      <c r="NFQ214" t="s">
        <v>330</v>
      </c>
      <c r="NFR214" t="s">
        <v>330</v>
      </c>
      <c r="NFS214" t="s">
        <v>330</v>
      </c>
      <c r="NFT214" t="s">
        <v>330</v>
      </c>
      <c r="NFU214" t="s">
        <v>330</v>
      </c>
      <c r="NFV214" t="s">
        <v>330</v>
      </c>
      <c r="NFW214" t="s">
        <v>330</v>
      </c>
      <c r="NFX214" t="s">
        <v>330</v>
      </c>
      <c r="NFY214" t="s">
        <v>330</v>
      </c>
      <c r="NFZ214" t="s">
        <v>330</v>
      </c>
      <c r="NGA214" t="s">
        <v>330</v>
      </c>
      <c r="NGB214" t="s">
        <v>330</v>
      </c>
      <c r="NGC214" t="s">
        <v>330</v>
      </c>
      <c r="NGD214" t="s">
        <v>330</v>
      </c>
      <c r="NGE214" t="s">
        <v>330</v>
      </c>
      <c r="NGF214" t="s">
        <v>330</v>
      </c>
      <c r="NGG214" t="s">
        <v>330</v>
      </c>
      <c r="NGH214" t="s">
        <v>330</v>
      </c>
      <c r="NGI214" t="s">
        <v>330</v>
      </c>
      <c r="NGJ214" t="s">
        <v>330</v>
      </c>
      <c r="NGK214" t="s">
        <v>330</v>
      </c>
      <c r="NGL214" t="s">
        <v>330</v>
      </c>
      <c r="NGM214" t="s">
        <v>330</v>
      </c>
      <c r="NGN214" t="s">
        <v>330</v>
      </c>
      <c r="NGO214" t="s">
        <v>330</v>
      </c>
      <c r="NGP214" t="s">
        <v>330</v>
      </c>
      <c r="NGQ214" t="s">
        <v>330</v>
      </c>
      <c r="NGR214" t="s">
        <v>330</v>
      </c>
      <c r="NGS214" t="s">
        <v>330</v>
      </c>
      <c r="NGT214" t="s">
        <v>330</v>
      </c>
      <c r="NGU214" t="s">
        <v>330</v>
      </c>
      <c r="NGV214" t="s">
        <v>330</v>
      </c>
      <c r="NGW214" t="s">
        <v>330</v>
      </c>
      <c r="NGX214" t="s">
        <v>330</v>
      </c>
      <c r="NGY214" t="s">
        <v>330</v>
      </c>
      <c r="NGZ214" t="s">
        <v>330</v>
      </c>
      <c r="NHA214" t="s">
        <v>330</v>
      </c>
      <c r="NHB214" t="s">
        <v>330</v>
      </c>
      <c r="NHC214" t="s">
        <v>330</v>
      </c>
      <c r="NHD214" t="s">
        <v>330</v>
      </c>
      <c r="NHE214" t="s">
        <v>330</v>
      </c>
      <c r="NHF214" t="s">
        <v>330</v>
      </c>
      <c r="NHG214" t="s">
        <v>330</v>
      </c>
      <c r="NHH214" t="s">
        <v>330</v>
      </c>
      <c r="NHI214" t="s">
        <v>330</v>
      </c>
      <c r="NHJ214" t="s">
        <v>330</v>
      </c>
      <c r="NHK214" t="s">
        <v>330</v>
      </c>
      <c r="NHL214" t="s">
        <v>330</v>
      </c>
      <c r="NHM214" t="s">
        <v>330</v>
      </c>
      <c r="NHN214" t="s">
        <v>330</v>
      </c>
      <c r="NHO214" t="s">
        <v>330</v>
      </c>
      <c r="NHP214" t="s">
        <v>330</v>
      </c>
      <c r="NHQ214" t="s">
        <v>330</v>
      </c>
      <c r="NHR214" t="s">
        <v>330</v>
      </c>
      <c r="NHS214" t="s">
        <v>330</v>
      </c>
      <c r="NHT214" t="s">
        <v>330</v>
      </c>
      <c r="NHU214" t="s">
        <v>330</v>
      </c>
      <c r="NHV214" t="s">
        <v>330</v>
      </c>
      <c r="NHW214" t="s">
        <v>330</v>
      </c>
      <c r="NHX214" t="s">
        <v>330</v>
      </c>
      <c r="NHY214" t="s">
        <v>330</v>
      </c>
      <c r="NHZ214" t="s">
        <v>330</v>
      </c>
      <c r="NIA214" t="s">
        <v>330</v>
      </c>
      <c r="NIB214" t="s">
        <v>330</v>
      </c>
      <c r="NIC214" t="s">
        <v>330</v>
      </c>
      <c r="NID214" t="s">
        <v>330</v>
      </c>
      <c r="NIE214" t="s">
        <v>330</v>
      </c>
      <c r="NIF214" t="s">
        <v>330</v>
      </c>
      <c r="NIG214" t="s">
        <v>330</v>
      </c>
      <c r="NIH214" t="s">
        <v>330</v>
      </c>
      <c r="NII214" t="s">
        <v>330</v>
      </c>
      <c r="NIJ214" t="s">
        <v>330</v>
      </c>
      <c r="NIK214" t="s">
        <v>330</v>
      </c>
      <c r="NIL214" t="s">
        <v>330</v>
      </c>
      <c r="NIM214" t="s">
        <v>330</v>
      </c>
      <c r="NIN214" t="s">
        <v>330</v>
      </c>
      <c r="NIO214" t="s">
        <v>330</v>
      </c>
      <c r="NIP214" t="s">
        <v>330</v>
      </c>
      <c r="NIQ214" t="s">
        <v>330</v>
      </c>
      <c r="NIR214" t="s">
        <v>330</v>
      </c>
      <c r="NIS214" t="s">
        <v>330</v>
      </c>
      <c r="NIT214" t="s">
        <v>330</v>
      </c>
      <c r="NIU214" t="s">
        <v>330</v>
      </c>
      <c r="NIV214" t="s">
        <v>330</v>
      </c>
      <c r="NIW214" t="s">
        <v>330</v>
      </c>
      <c r="NIX214" t="s">
        <v>330</v>
      </c>
      <c r="NIY214" t="s">
        <v>330</v>
      </c>
      <c r="NIZ214" t="s">
        <v>330</v>
      </c>
      <c r="NJA214" t="s">
        <v>330</v>
      </c>
      <c r="NJB214" t="s">
        <v>330</v>
      </c>
      <c r="NJC214" t="s">
        <v>330</v>
      </c>
      <c r="NJD214" t="s">
        <v>330</v>
      </c>
      <c r="NJE214" t="s">
        <v>330</v>
      </c>
      <c r="NJF214" t="s">
        <v>330</v>
      </c>
      <c r="NJG214" t="s">
        <v>330</v>
      </c>
      <c r="NJH214" t="s">
        <v>330</v>
      </c>
      <c r="NJI214" t="s">
        <v>330</v>
      </c>
      <c r="NJJ214" t="s">
        <v>330</v>
      </c>
      <c r="NJK214" t="s">
        <v>330</v>
      </c>
      <c r="NJL214" t="s">
        <v>330</v>
      </c>
      <c r="NJM214" t="s">
        <v>330</v>
      </c>
      <c r="NJN214" t="s">
        <v>330</v>
      </c>
      <c r="NJO214" t="s">
        <v>330</v>
      </c>
      <c r="NJP214" t="s">
        <v>330</v>
      </c>
      <c r="NJQ214" t="s">
        <v>330</v>
      </c>
      <c r="NJR214" t="s">
        <v>330</v>
      </c>
      <c r="NJS214" t="s">
        <v>330</v>
      </c>
      <c r="NJT214" t="s">
        <v>330</v>
      </c>
      <c r="NJU214" t="s">
        <v>330</v>
      </c>
      <c r="NJV214" t="s">
        <v>330</v>
      </c>
      <c r="NJW214" t="s">
        <v>330</v>
      </c>
      <c r="NJX214" t="s">
        <v>330</v>
      </c>
      <c r="NJY214" t="s">
        <v>330</v>
      </c>
      <c r="NJZ214" t="s">
        <v>330</v>
      </c>
      <c r="NKA214" t="s">
        <v>330</v>
      </c>
      <c r="NKB214" t="s">
        <v>330</v>
      </c>
      <c r="NKC214" t="s">
        <v>330</v>
      </c>
      <c r="NKD214" t="s">
        <v>330</v>
      </c>
      <c r="NKE214" t="s">
        <v>330</v>
      </c>
      <c r="NKF214" t="s">
        <v>330</v>
      </c>
      <c r="NKG214" t="s">
        <v>330</v>
      </c>
      <c r="NKH214" t="s">
        <v>330</v>
      </c>
      <c r="NKI214" t="s">
        <v>330</v>
      </c>
      <c r="NKJ214" t="s">
        <v>330</v>
      </c>
      <c r="NKK214" t="s">
        <v>330</v>
      </c>
      <c r="NKL214" t="s">
        <v>330</v>
      </c>
      <c r="NKM214" t="s">
        <v>330</v>
      </c>
      <c r="NKN214" t="s">
        <v>330</v>
      </c>
      <c r="NKO214" t="s">
        <v>330</v>
      </c>
      <c r="NKP214" t="s">
        <v>330</v>
      </c>
      <c r="NKQ214" t="s">
        <v>330</v>
      </c>
      <c r="NKR214" t="s">
        <v>330</v>
      </c>
      <c r="NKS214" t="s">
        <v>330</v>
      </c>
      <c r="NKT214" t="s">
        <v>330</v>
      </c>
      <c r="NKU214" t="s">
        <v>330</v>
      </c>
      <c r="NKV214" t="s">
        <v>330</v>
      </c>
      <c r="NKW214" t="s">
        <v>330</v>
      </c>
      <c r="NKX214" t="s">
        <v>330</v>
      </c>
      <c r="NKY214" t="s">
        <v>330</v>
      </c>
      <c r="NKZ214" t="s">
        <v>330</v>
      </c>
      <c r="NLA214" t="s">
        <v>330</v>
      </c>
      <c r="NLB214" t="s">
        <v>330</v>
      </c>
      <c r="NLC214" t="s">
        <v>330</v>
      </c>
      <c r="NLD214" t="s">
        <v>330</v>
      </c>
      <c r="NLE214" t="s">
        <v>330</v>
      </c>
      <c r="NLF214" t="s">
        <v>330</v>
      </c>
      <c r="NLG214" t="s">
        <v>330</v>
      </c>
      <c r="NLH214" t="s">
        <v>330</v>
      </c>
      <c r="NLI214" t="s">
        <v>330</v>
      </c>
      <c r="NLJ214" t="s">
        <v>330</v>
      </c>
      <c r="NLK214" t="s">
        <v>330</v>
      </c>
      <c r="NLL214" t="s">
        <v>330</v>
      </c>
      <c r="NLM214" t="s">
        <v>330</v>
      </c>
      <c r="NLN214" t="s">
        <v>330</v>
      </c>
      <c r="NLO214" t="s">
        <v>330</v>
      </c>
      <c r="NLP214" t="s">
        <v>330</v>
      </c>
      <c r="NLQ214" t="s">
        <v>330</v>
      </c>
      <c r="NLR214" t="s">
        <v>330</v>
      </c>
      <c r="NLS214" t="s">
        <v>330</v>
      </c>
      <c r="NLT214" t="s">
        <v>330</v>
      </c>
      <c r="NLU214" t="s">
        <v>330</v>
      </c>
      <c r="NLV214" t="s">
        <v>330</v>
      </c>
      <c r="NLW214" t="s">
        <v>330</v>
      </c>
      <c r="NLX214" t="s">
        <v>330</v>
      </c>
      <c r="NLY214" t="s">
        <v>330</v>
      </c>
      <c r="NLZ214" t="s">
        <v>330</v>
      </c>
      <c r="NMA214" t="s">
        <v>330</v>
      </c>
      <c r="NMB214" t="s">
        <v>330</v>
      </c>
      <c r="NMC214" t="s">
        <v>330</v>
      </c>
      <c r="NMD214" t="s">
        <v>330</v>
      </c>
      <c r="NME214" t="s">
        <v>330</v>
      </c>
      <c r="NMF214" t="s">
        <v>330</v>
      </c>
      <c r="NMG214" t="s">
        <v>330</v>
      </c>
      <c r="NMH214" t="s">
        <v>330</v>
      </c>
      <c r="NMI214" t="s">
        <v>330</v>
      </c>
      <c r="NMJ214" t="s">
        <v>330</v>
      </c>
      <c r="NMK214" t="s">
        <v>330</v>
      </c>
      <c r="NML214" t="s">
        <v>330</v>
      </c>
      <c r="NMM214" t="s">
        <v>330</v>
      </c>
      <c r="NMN214" t="s">
        <v>330</v>
      </c>
      <c r="NMO214" t="s">
        <v>330</v>
      </c>
      <c r="NMP214" t="s">
        <v>330</v>
      </c>
      <c r="NMQ214" t="s">
        <v>330</v>
      </c>
      <c r="NMR214" t="s">
        <v>330</v>
      </c>
      <c r="NMS214" t="s">
        <v>330</v>
      </c>
      <c r="NMT214" t="s">
        <v>330</v>
      </c>
      <c r="NMU214" t="s">
        <v>330</v>
      </c>
      <c r="NMV214" t="s">
        <v>330</v>
      </c>
      <c r="NMW214" t="s">
        <v>330</v>
      </c>
      <c r="NMX214" t="s">
        <v>330</v>
      </c>
      <c r="NMY214" t="s">
        <v>330</v>
      </c>
      <c r="NMZ214" t="s">
        <v>330</v>
      </c>
      <c r="NNA214" t="s">
        <v>330</v>
      </c>
      <c r="NNB214" t="s">
        <v>330</v>
      </c>
      <c r="NNC214" t="s">
        <v>330</v>
      </c>
      <c r="NND214" t="s">
        <v>330</v>
      </c>
      <c r="NNE214" t="s">
        <v>330</v>
      </c>
      <c r="NNF214" t="s">
        <v>330</v>
      </c>
      <c r="NNG214" t="s">
        <v>330</v>
      </c>
      <c r="NNH214" t="s">
        <v>330</v>
      </c>
      <c r="NNI214" t="s">
        <v>330</v>
      </c>
      <c r="NNJ214" t="s">
        <v>330</v>
      </c>
      <c r="NNK214" t="s">
        <v>330</v>
      </c>
      <c r="NNL214" t="s">
        <v>330</v>
      </c>
      <c r="NNM214" t="s">
        <v>330</v>
      </c>
      <c r="NNN214" t="s">
        <v>330</v>
      </c>
      <c r="NNO214" t="s">
        <v>330</v>
      </c>
      <c r="NNP214" t="s">
        <v>330</v>
      </c>
      <c r="NNQ214" t="s">
        <v>330</v>
      </c>
      <c r="NNR214" t="s">
        <v>330</v>
      </c>
      <c r="NNS214" t="s">
        <v>330</v>
      </c>
      <c r="NNT214" t="s">
        <v>330</v>
      </c>
      <c r="NNU214" t="s">
        <v>330</v>
      </c>
      <c r="NNV214" t="s">
        <v>330</v>
      </c>
      <c r="NNW214" t="s">
        <v>330</v>
      </c>
      <c r="NNX214" t="s">
        <v>330</v>
      </c>
      <c r="NNY214" t="s">
        <v>330</v>
      </c>
      <c r="NNZ214" t="s">
        <v>330</v>
      </c>
      <c r="NOA214" t="s">
        <v>330</v>
      </c>
      <c r="NOB214" t="s">
        <v>330</v>
      </c>
      <c r="NOC214" t="s">
        <v>330</v>
      </c>
      <c r="NOD214" t="s">
        <v>330</v>
      </c>
      <c r="NOE214" t="s">
        <v>330</v>
      </c>
      <c r="NOF214" t="s">
        <v>330</v>
      </c>
      <c r="NOG214" t="s">
        <v>330</v>
      </c>
      <c r="NOH214" t="s">
        <v>330</v>
      </c>
      <c r="NOI214" t="s">
        <v>330</v>
      </c>
      <c r="NOJ214" t="s">
        <v>330</v>
      </c>
      <c r="NOK214" t="s">
        <v>330</v>
      </c>
      <c r="NOL214" t="s">
        <v>330</v>
      </c>
      <c r="NOM214" t="s">
        <v>330</v>
      </c>
      <c r="NON214" t="s">
        <v>330</v>
      </c>
      <c r="NOO214" t="s">
        <v>330</v>
      </c>
      <c r="NOP214" t="s">
        <v>330</v>
      </c>
      <c r="NOQ214" t="s">
        <v>330</v>
      </c>
      <c r="NOR214" t="s">
        <v>330</v>
      </c>
      <c r="NOS214" t="s">
        <v>330</v>
      </c>
      <c r="NOT214" t="s">
        <v>330</v>
      </c>
      <c r="NOU214" t="s">
        <v>330</v>
      </c>
      <c r="NOV214" t="s">
        <v>330</v>
      </c>
      <c r="NOW214" t="s">
        <v>330</v>
      </c>
      <c r="NOX214" t="s">
        <v>330</v>
      </c>
      <c r="NOY214" t="s">
        <v>330</v>
      </c>
      <c r="NOZ214" t="s">
        <v>330</v>
      </c>
      <c r="NPA214" t="s">
        <v>330</v>
      </c>
      <c r="NPB214" t="s">
        <v>330</v>
      </c>
      <c r="NPC214" t="s">
        <v>330</v>
      </c>
      <c r="NPD214" t="s">
        <v>330</v>
      </c>
      <c r="NPE214" t="s">
        <v>330</v>
      </c>
      <c r="NPF214" t="s">
        <v>330</v>
      </c>
      <c r="NPG214" t="s">
        <v>330</v>
      </c>
      <c r="NPH214" t="s">
        <v>330</v>
      </c>
      <c r="NPI214" t="s">
        <v>330</v>
      </c>
      <c r="NPJ214" t="s">
        <v>330</v>
      </c>
      <c r="NPK214" t="s">
        <v>330</v>
      </c>
      <c r="NPL214" t="s">
        <v>330</v>
      </c>
      <c r="NPM214" t="s">
        <v>330</v>
      </c>
      <c r="NPN214" t="s">
        <v>330</v>
      </c>
      <c r="NPO214" t="s">
        <v>330</v>
      </c>
      <c r="NPP214" t="s">
        <v>330</v>
      </c>
      <c r="NPQ214" t="s">
        <v>330</v>
      </c>
      <c r="NPR214" t="s">
        <v>330</v>
      </c>
      <c r="NPS214" t="s">
        <v>330</v>
      </c>
      <c r="NPT214" t="s">
        <v>330</v>
      </c>
      <c r="NPU214" t="s">
        <v>330</v>
      </c>
      <c r="NPV214" t="s">
        <v>330</v>
      </c>
      <c r="NPW214" t="s">
        <v>330</v>
      </c>
      <c r="NPX214" t="s">
        <v>330</v>
      </c>
      <c r="NPY214" t="s">
        <v>330</v>
      </c>
      <c r="NPZ214" t="s">
        <v>330</v>
      </c>
      <c r="NQA214" t="s">
        <v>330</v>
      </c>
      <c r="NQB214" t="s">
        <v>330</v>
      </c>
      <c r="NQC214" t="s">
        <v>330</v>
      </c>
      <c r="NQD214" t="s">
        <v>330</v>
      </c>
      <c r="NQE214" t="s">
        <v>330</v>
      </c>
      <c r="NQF214" t="s">
        <v>330</v>
      </c>
      <c r="NQG214" t="s">
        <v>330</v>
      </c>
      <c r="NQH214" t="s">
        <v>330</v>
      </c>
      <c r="NQI214" t="s">
        <v>330</v>
      </c>
      <c r="NQJ214" t="s">
        <v>330</v>
      </c>
      <c r="NQK214" t="s">
        <v>330</v>
      </c>
      <c r="NQL214" t="s">
        <v>330</v>
      </c>
      <c r="NQM214" t="s">
        <v>330</v>
      </c>
      <c r="NQN214" t="s">
        <v>330</v>
      </c>
      <c r="NQO214" t="s">
        <v>330</v>
      </c>
      <c r="NQP214" t="s">
        <v>330</v>
      </c>
      <c r="NQQ214" t="s">
        <v>330</v>
      </c>
      <c r="NQR214" t="s">
        <v>330</v>
      </c>
      <c r="NQS214" t="s">
        <v>330</v>
      </c>
      <c r="NQT214" t="s">
        <v>330</v>
      </c>
      <c r="NQU214" t="s">
        <v>330</v>
      </c>
      <c r="NQV214" t="s">
        <v>330</v>
      </c>
      <c r="NQW214" t="s">
        <v>330</v>
      </c>
      <c r="NQX214" t="s">
        <v>330</v>
      </c>
      <c r="NQY214" t="s">
        <v>330</v>
      </c>
      <c r="NQZ214" t="s">
        <v>330</v>
      </c>
      <c r="NRA214" t="s">
        <v>330</v>
      </c>
      <c r="NRB214" t="s">
        <v>330</v>
      </c>
      <c r="NRC214" t="s">
        <v>330</v>
      </c>
      <c r="NRD214" t="s">
        <v>330</v>
      </c>
      <c r="NRE214" t="s">
        <v>330</v>
      </c>
      <c r="NRF214" t="s">
        <v>330</v>
      </c>
      <c r="NRG214" t="s">
        <v>330</v>
      </c>
      <c r="NRH214" t="s">
        <v>330</v>
      </c>
      <c r="NRI214" t="s">
        <v>330</v>
      </c>
      <c r="NRJ214" t="s">
        <v>330</v>
      </c>
      <c r="NRK214" t="s">
        <v>330</v>
      </c>
      <c r="NRL214" t="s">
        <v>330</v>
      </c>
      <c r="NRM214" t="s">
        <v>330</v>
      </c>
      <c r="NRN214" t="s">
        <v>330</v>
      </c>
      <c r="NRO214" t="s">
        <v>330</v>
      </c>
      <c r="NRP214" t="s">
        <v>330</v>
      </c>
      <c r="NRQ214" t="s">
        <v>330</v>
      </c>
      <c r="NRR214" t="s">
        <v>330</v>
      </c>
      <c r="NRS214" t="s">
        <v>330</v>
      </c>
      <c r="NRT214" t="s">
        <v>330</v>
      </c>
      <c r="NRU214" t="s">
        <v>330</v>
      </c>
      <c r="NRV214" t="s">
        <v>330</v>
      </c>
      <c r="NRW214" t="s">
        <v>330</v>
      </c>
      <c r="NRX214" t="s">
        <v>330</v>
      </c>
      <c r="NRY214" t="s">
        <v>330</v>
      </c>
      <c r="NRZ214" t="s">
        <v>330</v>
      </c>
      <c r="NSA214" t="s">
        <v>330</v>
      </c>
      <c r="NSB214" t="s">
        <v>330</v>
      </c>
      <c r="NSC214" t="s">
        <v>330</v>
      </c>
      <c r="NSD214" t="s">
        <v>330</v>
      </c>
      <c r="NSE214" t="s">
        <v>330</v>
      </c>
      <c r="NSF214" t="s">
        <v>330</v>
      </c>
      <c r="NSG214" t="s">
        <v>330</v>
      </c>
      <c r="NSH214" t="s">
        <v>330</v>
      </c>
      <c r="NSI214" t="s">
        <v>330</v>
      </c>
      <c r="NSJ214" t="s">
        <v>330</v>
      </c>
      <c r="NSK214" t="s">
        <v>330</v>
      </c>
      <c r="NSL214" t="s">
        <v>330</v>
      </c>
      <c r="NSM214" t="s">
        <v>330</v>
      </c>
      <c r="NSN214" t="s">
        <v>330</v>
      </c>
      <c r="NSO214" t="s">
        <v>330</v>
      </c>
      <c r="NSP214" t="s">
        <v>330</v>
      </c>
      <c r="NSQ214" t="s">
        <v>330</v>
      </c>
      <c r="NSR214" t="s">
        <v>330</v>
      </c>
      <c r="NSS214" t="s">
        <v>330</v>
      </c>
      <c r="NST214" t="s">
        <v>330</v>
      </c>
      <c r="NSU214" t="s">
        <v>330</v>
      </c>
      <c r="NSV214" t="s">
        <v>330</v>
      </c>
      <c r="NSW214" t="s">
        <v>330</v>
      </c>
      <c r="NSX214" t="s">
        <v>330</v>
      </c>
      <c r="NSY214" t="s">
        <v>330</v>
      </c>
      <c r="NSZ214" t="s">
        <v>330</v>
      </c>
      <c r="NTA214" t="s">
        <v>330</v>
      </c>
      <c r="NTB214" t="s">
        <v>330</v>
      </c>
      <c r="NTC214" t="s">
        <v>330</v>
      </c>
      <c r="NTD214" t="s">
        <v>330</v>
      </c>
      <c r="NTE214" t="s">
        <v>330</v>
      </c>
      <c r="NTF214" t="s">
        <v>330</v>
      </c>
      <c r="NTG214" t="s">
        <v>330</v>
      </c>
      <c r="NTH214" t="s">
        <v>330</v>
      </c>
      <c r="NTI214" t="s">
        <v>330</v>
      </c>
      <c r="NTJ214" t="s">
        <v>330</v>
      </c>
      <c r="NTK214" t="s">
        <v>330</v>
      </c>
      <c r="NTL214" t="s">
        <v>330</v>
      </c>
      <c r="NTM214" t="s">
        <v>330</v>
      </c>
      <c r="NTN214" t="s">
        <v>330</v>
      </c>
      <c r="NTO214" t="s">
        <v>330</v>
      </c>
      <c r="NTP214" t="s">
        <v>330</v>
      </c>
      <c r="NTQ214" t="s">
        <v>330</v>
      </c>
      <c r="NTR214" t="s">
        <v>330</v>
      </c>
      <c r="NTS214" t="s">
        <v>330</v>
      </c>
      <c r="NTT214" t="s">
        <v>330</v>
      </c>
      <c r="NTU214" t="s">
        <v>330</v>
      </c>
      <c r="NTV214" t="s">
        <v>330</v>
      </c>
      <c r="NTW214" t="s">
        <v>330</v>
      </c>
      <c r="NTX214" t="s">
        <v>330</v>
      </c>
      <c r="NTY214" t="s">
        <v>330</v>
      </c>
      <c r="NTZ214" t="s">
        <v>330</v>
      </c>
      <c r="NUA214" t="s">
        <v>330</v>
      </c>
      <c r="NUB214" t="s">
        <v>330</v>
      </c>
      <c r="NUC214" t="s">
        <v>330</v>
      </c>
      <c r="NUD214" t="s">
        <v>330</v>
      </c>
      <c r="NUE214" t="s">
        <v>330</v>
      </c>
      <c r="NUF214" t="s">
        <v>330</v>
      </c>
      <c r="NUG214" t="s">
        <v>330</v>
      </c>
      <c r="NUH214" t="s">
        <v>330</v>
      </c>
      <c r="NUI214" t="s">
        <v>330</v>
      </c>
      <c r="NUJ214" t="s">
        <v>330</v>
      </c>
      <c r="NUK214" t="s">
        <v>330</v>
      </c>
      <c r="NUL214" t="s">
        <v>330</v>
      </c>
      <c r="NUM214" t="s">
        <v>330</v>
      </c>
      <c r="NUN214" t="s">
        <v>330</v>
      </c>
      <c r="NUO214" t="s">
        <v>330</v>
      </c>
      <c r="NUP214" t="s">
        <v>330</v>
      </c>
      <c r="NUQ214" t="s">
        <v>330</v>
      </c>
      <c r="NUR214" t="s">
        <v>330</v>
      </c>
      <c r="NUS214" t="s">
        <v>330</v>
      </c>
      <c r="NUT214" t="s">
        <v>330</v>
      </c>
      <c r="NUU214" t="s">
        <v>330</v>
      </c>
      <c r="NUV214" t="s">
        <v>330</v>
      </c>
      <c r="NUW214" t="s">
        <v>330</v>
      </c>
      <c r="NUX214" t="s">
        <v>330</v>
      </c>
      <c r="NUY214" t="s">
        <v>330</v>
      </c>
      <c r="NUZ214" t="s">
        <v>330</v>
      </c>
      <c r="NVA214" t="s">
        <v>330</v>
      </c>
      <c r="NVB214" t="s">
        <v>330</v>
      </c>
      <c r="NVC214" t="s">
        <v>330</v>
      </c>
      <c r="NVD214" t="s">
        <v>330</v>
      </c>
      <c r="NVE214" t="s">
        <v>330</v>
      </c>
      <c r="NVF214" t="s">
        <v>330</v>
      </c>
      <c r="NVG214" t="s">
        <v>330</v>
      </c>
      <c r="NVH214" t="s">
        <v>330</v>
      </c>
      <c r="NVI214" t="s">
        <v>330</v>
      </c>
      <c r="NVJ214" t="s">
        <v>330</v>
      </c>
      <c r="NVK214" t="s">
        <v>330</v>
      </c>
      <c r="NVL214" t="s">
        <v>330</v>
      </c>
      <c r="NVM214" t="s">
        <v>330</v>
      </c>
      <c r="NVN214" t="s">
        <v>330</v>
      </c>
      <c r="NVO214" t="s">
        <v>330</v>
      </c>
      <c r="NVP214" t="s">
        <v>330</v>
      </c>
      <c r="NVQ214" t="s">
        <v>330</v>
      </c>
      <c r="NVR214" t="s">
        <v>330</v>
      </c>
      <c r="NVS214" t="s">
        <v>330</v>
      </c>
      <c r="NVT214" t="s">
        <v>330</v>
      </c>
      <c r="NVU214" t="s">
        <v>330</v>
      </c>
      <c r="NVV214" t="s">
        <v>330</v>
      </c>
      <c r="NVW214" t="s">
        <v>330</v>
      </c>
      <c r="NVX214" t="s">
        <v>330</v>
      </c>
      <c r="NVY214" t="s">
        <v>330</v>
      </c>
      <c r="NVZ214" t="s">
        <v>330</v>
      </c>
      <c r="NWA214" t="s">
        <v>330</v>
      </c>
      <c r="NWB214" t="s">
        <v>330</v>
      </c>
      <c r="NWC214" t="s">
        <v>330</v>
      </c>
      <c r="NWD214" t="s">
        <v>330</v>
      </c>
      <c r="NWE214" t="s">
        <v>330</v>
      </c>
      <c r="NWF214" t="s">
        <v>330</v>
      </c>
      <c r="NWG214" t="s">
        <v>330</v>
      </c>
      <c r="NWH214" t="s">
        <v>330</v>
      </c>
      <c r="NWI214" t="s">
        <v>330</v>
      </c>
      <c r="NWJ214" t="s">
        <v>330</v>
      </c>
      <c r="NWK214" t="s">
        <v>330</v>
      </c>
      <c r="NWL214" t="s">
        <v>330</v>
      </c>
      <c r="NWM214" t="s">
        <v>330</v>
      </c>
      <c r="NWN214" t="s">
        <v>330</v>
      </c>
      <c r="NWO214" t="s">
        <v>330</v>
      </c>
      <c r="NWP214" t="s">
        <v>330</v>
      </c>
      <c r="NWQ214" t="s">
        <v>330</v>
      </c>
      <c r="NWR214" t="s">
        <v>330</v>
      </c>
      <c r="NWS214" t="s">
        <v>330</v>
      </c>
      <c r="NWT214" t="s">
        <v>330</v>
      </c>
      <c r="NWU214" t="s">
        <v>330</v>
      </c>
      <c r="NWV214" t="s">
        <v>330</v>
      </c>
      <c r="NWW214" t="s">
        <v>330</v>
      </c>
      <c r="NWX214" t="s">
        <v>330</v>
      </c>
      <c r="NWY214" t="s">
        <v>330</v>
      </c>
      <c r="NWZ214" t="s">
        <v>330</v>
      </c>
      <c r="NXA214" t="s">
        <v>330</v>
      </c>
      <c r="NXB214" t="s">
        <v>330</v>
      </c>
      <c r="NXC214" t="s">
        <v>330</v>
      </c>
      <c r="NXD214" t="s">
        <v>330</v>
      </c>
      <c r="NXE214" t="s">
        <v>330</v>
      </c>
      <c r="NXF214" t="s">
        <v>330</v>
      </c>
      <c r="NXG214" t="s">
        <v>330</v>
      </c>
      <c r="NXH214" t="s">
        <v>330</v>
      </c>
      <c r="NXI214" t="s">
        <v>330</v>
      </c>
      <c r="NXJ214" t="s">
        <v>330</v>
      </c>
      <c r="NXK214" t="s">
        <v>330</v>
      </c>
      <c r="NXL214" t="s">
        <v>330</v>
      </c>
      <c r="NXM214" t="s">
        <v>330</v>
      </c>
      <c r="NXN214" t="s">
        <v>330</v>
      </c>
      <c r="NXO214" t="s">
        <v>330</v>
      </c>
      <c r="NXP214" t="s">
        <v>330</v>
      </c>
      <c r="NXQ214" t="s">
        <v>330</v>
      </c>
      <c r="NXR214" t="s">
        <v>330</v>
      </c>
      <c r="NXS214" t="s">
        <v>330</v>
      </c>
      <c r="NXT214" t="s">
        <v>330</v>
      </c>
      <c r="NXU214" t="s">
        <v>330</v>
      </c>
      <c r="NXV214" t="s">
        <v>330</v>
      </c>
      <c r="NXW214" t="s">
        <v>330</v>
      </c>
      <c r="NXX214" t="s">
        <v>330</v>
      </c>
      <c r="NXY214" t="s">
        <v>330</v>
      </c>
      <c r="NXZ214" t="s">
        <v>330</v>
      </c>
      <c r="NYA214" t="s">
        <v>330</v>
      </c>
      <c r="NYB214" t="s">
        <v>330</v>
      </c>
      <c r="NYC214" t="s">
        <v>330</v>
      </c>
      <c r="NYD214" t="s">
        <v>330</v>
      </c>
      <c r="NYE214" t="s">
        <v>330</v>
      </c>
      <c r="NYF214" t="s">
        <v>330</v>
      </c>
      <c r="NYG214" t="s">
        <v>330</v>
      </c>
      <c r="NYH214" t="s">
        <v>330</v>
      </c>
      <c r="NYI214" t="s">
        <v>330</v>
      </c>
      <c r="NYJ214" t="s">
        <v>330</v>
      </c>
      <c r="NYK214" t="s">
        <v>330</v>
      </c>
      <c r="NYL214" t="s">
        <v>330</v>
      </c>
      <c r="NYM214" t="s">
        <v>330</v>
      </c>
      <c r="NYN214" t="s">
        <v>330</v>
      </c>
      <c r="NYO214" t="s">
        <v>330</v>
      </c>
      <c r="NYP214" t="s">
        <v>330</v>
      </c>
      <c r="NYQ214" t="s">
        <v>330</v>
      </c>
      <c r="NYR214" t="s">
        <v>330</v>
      </c>
      <c r="NYS214" t="s">
        <v>330</v>
      </c>
      <c r="NYT214" t="s">
        <v>330</v>
      </c>
      <c r="NYU214" t="s">
        <v>330</v>
      </c>
      <c r="NYV214" t="s">
        <v>330</v>
      </c>
      <c r="NYW214" t="s">
        <v>330</v>
      </c>
      <c r="NYX214" t="s">
        <v>330</v>
      </c>
      <c r="NYY214" t="s">
        <v>330</v>
      </c>
      <c r="NYZ214" t="s">
        <v>330</v>
      </c>
      <c r="NZA214" t="s">
        <v>330</v>
      </c>
      <c r="NZB214" t="s">
        <v>330</v>
      </c>
      <c r="NZC214" t="s">
        <v>330</v>
      </c>
      <c r="NZD214" t="s">
        <v>330</v>
      </c>
      <c r="NZE214" t="s">
        <v>330</v>
      </c>
      <c r="NZF214" t="s">
        <v>330</v>
      </c>
      <c r="NZG214" t="s">
        <v>330</v>
      </c>
      <c r="NZH214" t="s">
        <v>330</v>
      </c>
      <c r="NZI214" t="s">
        <v>330</v>
      </c>
      <c r="NZJ214" t="s">
        <v>330</v>
      </c>
      <c r="NZK214" t="s">
        <v>330</v>
      </c>
      <c r="NZL214" t="s">
        <v>330</v>
      </c>
      <c r="NZM214" t="s">
        <v>330</v>
      </c>
      <c r="NZN214" t="s">
        <v>330</v>
      </c>
      <c r="NZO214" t="s">
        <v>330</v>
      </c>
      <c r="NZP214" t="s">
        <v>330</v>
      </c>
      <c r="NZQ214" t="s">
        <v>330</v>
      </c>
      <c r="NZR214" t="s">
        <v>330</v>
      </c>
      <c r="NZS214" t="s">
        <v>330</v>
      </c>
      <c r="NZT214" t="s">
        <v>330</v>
      </c>
      <c r="NZU214" t="s">
        <v>330</v>
      </c>
      <c r="NZV214" t="s">
        <v>330</v>
      </c>
      <c r="NZW214" t="s">
        <v>330</v>
      </c>
      <c r="NZX214" t="s">
        <v>330</v>
      </c>
      <c r="NZY214" t="s">
        <v>330</v>
      </c>
      <c r="NZZ214" t="s">
        <v>330</v>
      </c>
      <c r="OAA214" t="s">
        <v>330</v>
      </c>
      <c r="OAB214" t="s">
        <v>330</v>
      </c>
      <c r="OAC214" t="s">
        <v>330</v>
      </c>
      <c r="OAD214" t="s">
        <v>330</v>
      </c>
      <c r="OAE214" t="s">
        <v>330</v>
      </c>
      <c r="OAF214" t="s">
        <v>330</v>
      </c>
      <c r="OAG214" t="s">
        <v>330</v>
      </c>
      <c r="OAH214" t="s">
        <v>330</v>
      </c>
      <c r="OAI214" t="s">
        <v>330</v>
      </c>
      <c r="OAJ214" t="s">
        <v>330</v>
      </c>
      <c r="OAK214" t="s">
        <v>330</v>
      </c>
      <c r="OAL214" t="s">
        <v>330</v>
      </c>
      <c r="OAM214" t="s">
        <v>330</v>
      </c>
      <c r="OAN214" t="s">
        <v>330</v>
      </c>
      <c r="OAO214" t="s">
        <v>330</v>
      </c>
      <c r="OAP214" t="s">
        <v>330</v>
      </c>
      <c r="OAQ214" t="s">
        <v>330</v>
      </c>
      <c r="OAR214" t="s">
        <v>330</v>
      </c>
      <c r="OAS214" t="s">
        <v>330</v>
      </c>
      <c r="OAT214" t="s">
        <v>330</v>
      </c>
      <c r="OAU214" t="s">
        <v>330</v>
      </c>
      <c r="OAV214" t="s">
        <v>330</v>
      </c>
      <c r="OAW214" t="s">
        <v>330</v>
      </c>
      <c r="OAX214" t="s">
        <v>330</v>
      </c>
      <c r="OAY214" t="s">
        <v>330</v>
      </c>
      <c r="OAZ214" t="s">
        <v>330</v>
      </c>
      <c r="OBA214" t="s">
        <v>330</v>
      </c>
      <c r="OBB214" t="s">
        <v>330</v>
      </c>
      <c r="OBC214" t="s">
        <v>330</v>
      </c>
      <c r="OBD214" t="s">
        <v>330</v>
      </c>
      <c r="OBE214" t="s">
        <v>330</v>
      </c>
      <c r="OBF214" t="s">
        <v>330</v>
      </c>
      <c r="OBG214" t="s">
        <v>330</v>
      </c>
      <c r="OBH214" t="s">
        <v>330</v>
      </c>
      <c r="OBI214" t="s">
        <v>330</v>
      </c>
      <c r="OBJ214" t="s">
        <v>330</v>
      </c>
      <c r="OBK214" t="s">
        <v>330</v>
      </c>
      <c r="OBL214" t="s">
        <v>330</v>
      </c>
      <c r="OBM214" t="s">
        <v>330</v>
      </c>
      <c r="OBN214" t="s">
        <v>330</v>
      </c>
      <c r="OBO214" t="s">
        <v>330</v>
      </c>
      <c r="OBP214" t="s">
        <v>330</v>
      </c>
      <c r="OBQ214" t="s">
        <v>330</v>
      </c>
      <c r="OBR214" t="s">
        <v>330</v>
      </c>
      <c r="OBS214" t="s">
        <v>330</v>
      </c>
      <c r="OBT214" t="s">
        <v>330</v>
      </c>
      <c r="OBU214" t="s">
        <v>330</v>
      </c>
      <c r="OBV214" t="s">
        <v>330</v>
      </c>
      <c r="OBW214" t="s">
        <v>330</v>
      </c>
      <c r="OBX214" t="s">
        <v>330</v>
      </c>
      <c r="OBY214" t="s">
        <v>330</v>
      </c>
      <c r="OBZ214" t="s">
        <v>330</v>
      </c>
      <c r="OCA214" t="s">
        <v>330</v>
      </c>
      <c r="OCB214" t="s">
        <v>330</v>
      </c>
      <c r="OCC214" t="s">
        <v>330</v>
      </c>
      <c r="OCD214" t="s">
        <v>330</v>
      </c>
      <c r="OCE214" t="s">
        <v>330</v>
      </c>
      <c r="OCF214" t="s">
        <v>330</v>
      </c>
      <c r="OCG214" t="s">
        <v>330</v>
      </c>
      <c r="OCH214" t="s">
        <v>330</v>
      </c>
      <c r="OCI214" t="s">
        <v>330</v>
      </c>
      <c r="OCJ214" t="s">
        <v>330</v>
      </c>
      <c r="OCK214" t="s">
        <v>330</v>
      </c>
      <c r="OCL214" t="s">
        <v>330</v>
      </c>
      <c r="OCM214" t="s">
        <v>330</v>
      </c>
      <c r="OCN214" t="s">
        <v>330</v>
      </c>
      <c r="OCO214" t="s">
        <v>330</v>
      </c>
      <c r="OCP214" t="s">
        <v>330</v>
      </c>
      <c r="OCQ214" t="s">
        <v>330</v>
      </c>
      <c r="OCR214" t="s">
        <v>330</v>
      </c>
      <c r="OCS214" t="s">
        <v>330</v>
      </c>
      <c r="OCT214" t="s">
        <v>330</v>
      </c>
      <c r="OCU214" t="s">
        <v>330</v>
      </c>
      <c r="OCV214" t="s">
        <v>330</v>
      </c>
      <c r="OCW214" t="s">
        <v>330</v>
      </c>
      <c r="OCX214" t="s">
        <v>330</v>
      </c>
      <c r="OCY214" t="s">
        <v>330</v>
      </c>
      <c r="OCZ214" t="s">
        <v>330</v>
      </c>
      <c r="ODA214" t="s">
        <v>330</v>
      </c>
      <c r="ODB214" t="s">
        <v>330</v>
      </c>
      <c r="ODC214" t="s">
        <v>330</v>
      </c>
      <c r="ODD214" t="s">
        <v>330</v>
      </c>
      <c r="ODE214" t="s">
        <v>330</v>
      </c>
      <c r="ODF214" t="s">
        <v>330</v>
      </c>
      <c r="ODG214" t="s">
        <v>330</v>
      </c>
      <c r="ODH214" t="s">
        <v>330</v>
      </c>
      <c r="ODI214" t="s">
        <v>330</v>
      </c>
      <c r="ODJ214" t="s">
        <v>330</v>
      </c>
      <c r="ODK214" t="s">
        <v>330</v>
      </c>
      <c r="ODL214" t="s">
        <v>330</v>
      </c>
      <c r="ODM214" t="s">
        <v>330</v>
      </c>
      <c r="ODN214" t="s">
        <v>330</v>
      </c>
      <c r="ODO214" t="s">
        <v>330</v>
      </c>
      <c r="ODP214" t="s">
        <v>330</v>
      </c>
      <c r="ODQ214" t="s">
        <v>330</v>
      </c>
      <c r="ODR214" t="s">
        <v>330</v>
      </c>
      <c r="ODS214" t="s">
        <v>330</v>
      </c>
      <c r="ODT214" t="s">
        <v>330</v>
      </c>
      <c r="ODU214" t="s">
        <v>330</v>
      </c>
      <c r="ODV214" t="s">
        <v>330</v>
      </c>
      <c r="ODW214" t="s">
        <v>330</v>
      </c>
      <c r="ODX214" t="s">
        <v>330</v>
      </c>
      <c r="ODY214" t="s">
        <v>330</v>
      </c>
      <c r="ODZ214" t="s">
        <v>330</v>
      </c>
      <c r="OEA214" t="s">
        <v>330</v>
      </c>
      <c r="OEB214" t="s">
        <v>330</v>
      </c>
      <c r="OEC214" t="s">
        <v>330</v>
      </c>
      <c r="OED214" t="s">
        <v>330</v>
      </c>
      <c r="OEE214" t="s">
        <v>330</v>
      </c>
      <c r="OEF214" t="s">
        <v>330</v>
      </c>
      <c r="OEG214" t="s">
        <v>330</v>
      </c>
      <c r="OEH214" t="s">
        <v>330</v>
      </c>
      <c r="OEI214" t="s">
        <v>330</v>
      </c>
      <c r="OEJ214" t="s">
        <v>330</v>
      </c>
      <c r="OEK214" t="s">
        <v>330</v>
      </c>
      <c r="OEL214" t="s">
        <v>330</v>
      </c>
      <c r="OEM214" t="s">
        <v>330</v>
      </c>
      <c r="OEN214" t="s">
        <v>330</v>
      </c>
      <c r="OEO214" t="s">
        <v>330</v>
      </c>
      <c r="OEP214" t="s">
        <v>330</v>
      </c>
      <c r="OEQ214" t="s">
        <v>330</v>
      </c>
      <c r="OER214" t="s">
        <v>330</v>
      </c>
      <c r="OES214" t="s">
        <v>330</v>
      </c>
      <c r="OET214" t="s">
        <v>330</v>
      </c>
      <c r="OEU214" t="s">
        <v>330</v>
      </c>
      <c r="OEV214" t="s">
        <v>330</v>
      </c>
      <c r="OEW214" t="s">
        <v>330</v>
      </c>
      <c r="OEX214" t="s">
        <v>330</v>
      </c>
      <c r="OEY214" t="s">
        <v>330</v>
      </c>
      <c r="OEZ214" t="s">
        <v>330</v>
      </c>
      <c r="OFA214" t="s">
        <v>330</v>
      </c>
      <c r="OFB214" t="s">
        <v>330</v>
      </c>
      <c r="OFC214" t="s">
        <v>330</v>
      </c>
      <c r="OFD214" t="s">
        <v>330</v>
      </c>
      <c r="OFE214" t="s">
        <v>330</v>
      </c>
      <c r="OFF214" t="s">
        <v>330</v>
      </c>
      <c r="OFG214" t="s">
        <v>330</v>
      </c>
      <c r="OFH214" t="s">
        <v>330</v>
      </c>
      <c r="OFI214" t="s">
        <v>330</v>
      </c>
      <c r="OFJ214" t="s">
        <v>330</v>
      </c>
      <c r="OFK214" t="s">
        <v>330</v>
      </c>
      <c r="OFL214" t="s">
        <v>330</v>
      </c>
      <c r="OFM214" t="s">
        <v>330</v>
      </c>
      <c r="OFN214" t="s">
        <v>330</v>
      </c>
      <c r="OFO214" t="s">
        <v>330</v>
      </c>
      <c r="OFP214" t="s">
        <v>330</v>
      </c>
      <c r="OFQ214" t="s">
        <v>330</v>
      </c>
      <c r="OFR214" t="s">
        <v>330</v>
      </c>
      <c r="OFS214" t="s">
        <v>330</v>
      </c>
      <c r="OFT214" t="s">
        <v>330</v>
      </c>
      <c r="OFU214" t="s">
        <v>330</v>
      </c>
      <c r="OFV214" t="s">
        <v>330</v>
      </c>
      <c r="OFW214" t="s">
        <v>330</v>
      </c>
      <c r="OFX214" t="s">
        <v>330</v>
      </c>
      <c r="OFY214" t="s">
        <v>330</v>
      </c>
      <c r="OFZ214" t="s">
        <v>330</v>
      </c>
      <c r="OGA214" t="s">
        <v>330</v>
      </c>
      <c r="OGB214" t="s">
        <v>330</v>
      </c>
      <c r="OGC214" t="s">
        <v>330</v>
      </c>
      <c r="OGD214" t="s">
        <v>330</v>
      </c>
      <c r="OGE214" t="s">
        <v>330</v>
      </c>
      <c r="OGF214" t="s">
        <v>330</v>
      </c>
      <c r="OGG214" t="s">
        <v>330</v>
      </c>
      <c r="OGH214" t="s">
        <v>330</v>
      </c>
      <c r="OGI214" t="s">
        <v>330</v>
      </c>
      <c r="OGJ214" t="s">
        <v>330</v>
      </c>
      <c r="OGK214" t="s">
        <v>330</v>
      </c>
      <c r="OGL214" t="s">
        <v>330</v>
      </c>
      <c r="OGM214" t="s">
        <v>330</v>
      </c>
      <c r="OGN214" t="s">
        <v>330</v>
      </c>
      <c r="OGO214" t="s">
        <v>330</v>
      </c>
      <c r="OGP214" t="s">
        <v>330</v>
      </c>
      <c r="OGQ214" t="s">
        <v>330</v>
      </c>
      <c r="OGR214" t="s">
        <v>330</v>
      </c>
      <c r="OGS214" t="s">
        <v>330</v>
      </c>
      <c r="OGT214" t="s">
        <v>330</v>
      </c>
      <c r="OGU214" t="s">
        <v>330</v>
      </c>
      <c r="OGV214" t="s">
        <v>330</v>
      </c>
      <c r="OGW214" t="s">
        <v>330</v>
      </c>
      <c r="OGX214" t="s">
        <v>330</v>
      </c>
      <c r="OGY214" t="s">
        <v>330</v>
      </c>
      <c r="OGZ214" t="s">
        <v>330</v>
      </c>
      <c r="OHA214" t="s">
        <v>330</v>
      </c>
      <c r="OHB214" t="s">
        <v>330</v>
      </c>
      <c r="OHC214" t="s">
        <v>330</v>
      </c>
      <c r="OHD214" t="s">
        <v>330</v>
      </c>
      <c r="OHE214" t="s">
        <v>330</v>
      </c>
      <c r="OHF214" t="s">
        <v>330</v>
      </c>
      <c r="OHG214" t="s">
        <v>330</v>
      </c>
      <c r="OHH214" t="s">
        <v>330</v>
      </c>
      <c r="OHI214" t="s">
        <v>330</v>
      </c>
      <c r="OHJ214" t="s">
        <v>330</v>
      </c>
      <c r="OHK214" t="s">
        <v>330</v>
      </c>
      <c r="OHL214" t="s">
        <v>330</v>
      </c>
      <c r="OHM214" t="s">
        <v>330</v>
      </c>
      <c r="OHN214" t="s">
        <v>330</v>
      </c>
      <c r="OHO214" t="s">
        <v>330</v>
      </c>
      <c r="OHP214" t="s">
        <v>330</v>
      </c>
      <c r="OHQ214" t="s">
        <v>330</v>
      </c>
      <c r="OHR214" t="s">
        <v>330</v>
      </c>
      <c r="OHS214" t="s">
        <v>330</v>
      </c>
      <c r="OHT214" t="s">
        <v>330</v>
      </c>
      <c r="OHU214" t="s">
        <v>330</v>
      </c>
      <c r="OHV214" t="s">
        <v>330</v>
      </c>
      <c r="OHW214" t="s">
        <v>330</v>
      </c>
      <c r="OHX214" t="s">
        <v>330</v>
      </c>
      <c r="OHY214" t="s">
        <v>330</v>
      </c>
      <c r="OHZ214" t="s">
        <v>330</v>
      </c>
      <c r="OIA214" t="s">
        <v>330</v>
      </c>
      <c r="OIB214" t="s">
        <v>330</v>
      </c>
      <c r="OIC214" t="s">
        <v>330</v>
      </c>
      <c r="OID214" t="s">
        <v>330</v>
      </c>
      <c r="OIE214" t="s">
        <v>330</v>
      </c>
      <c r="OIF214" t="s">
        <v>330</v>
      </c>
      <c r="OIG214" t="s">
        <v>330</v>
      </c>
      <c r="OIH214" t="s">
        <v>330</v>
      </c>
      <c r="OII214" t="s">
        <v>330</v>
      </c>
      <c r="OIJ214" t="s">
        <v>330</v>
      </c>
      <c r="OIK214" t="s">
        <v>330</v>
      </c>
      <c r="OIL214" t="s">
        <v>330</v>
      </c>
      <c r="OIM214" t="s">
        <v>330</v>
      </c>
      <c r="OIN214" t="s">
        <v>330</v>
      </c>
      <c r="OIO214" t="s">
        <v>330</v>
      </c>
      <c r="OIP214" t="s">
        <v>330</v>
      </c>
      <c r="OIQ214" t="s">
        <v>330</v>
      </c>
      <c r="OIR214" t="s">
        <v>330</v>
      </c>
      <c r="OIS214" t="s">
        <v>330</v>
      </c>
      <c r="OIT214" t="s">
        <v>330</v>
      </c>
      <c r="OIU214" t="s">
        <v>330</v>
      </c>
      <c r="OIV214" t="s">
        <v>330</v>
      </c>
      <c r="OIW214" t="s">
        <v>330</v>
      </c>
      <c r="OIX214" t="s">
        <v>330</v>
      </c>
      <c r="OIY214" t="s">
        <v>330</v>
      </c>
      <c r="OIZ214" t="s">
        <v>330</v>
      </c>
      <c r="OJA214" t="s">
        <v>330</v>
      </c>
      <c r="OJB214" t="s">
        <v>330</v>
      </c>
      <c r="OJC214" t="s">
        <v>330</v>
      </c>
      <c r="OJD214" t="s">
        <v>330</v>
      </c>
      <c r="OJE214" t="s">
        <v>330</v>
      </c>
      <c r="OJF214" t="s">
        <v>330</v>
      </c>
      <c r="OJG214" t="s">
        <v>330</v>
      </c>
      <c r="OJH214" t="s">
        <v>330</v>
      </c>
      <c r="OJI214" t="s">
        <v>330</v>
      </c>
      <c r="OJJ214" t="s">
        <v>330</v>
      </c>
      <c r="OJK214" t="s">
        <v>330</v>
      </c>
      <c r="OJL214" t="s">
        <v>330</v>
      </c>
      <c r="OJM214" t="s">
        <v>330</v>
      </c>
      <c r="OJN214" t="s">
        <v>330</v>
      </c>
      <c r="OJO214" t="s">
        <v>330</v>
      </c>
      <c r="OJP214" t="s">
        <v>330</v>
      </c>
      <c r="OJQ214" t="s">
        <v>330</v>
      </c>
      <c r="OJR214" t="s">
        <v>330</v>
      </c>
      <c r="OJS214" t="s">
        <v>330</v>
      </c>
      <c r="OJT214" t="s">
        <v>330</v>
      </c>
      <c r="OJU214" t="s">
        <v>330</v>
      </c>
      <c r="OJV214" t="s">
        <v>330</v>
      </c>
      <c r="OJW214" t="s">
        <v>330</v>
      </c>
      <c r="OJX214" t="s">
        <v>330</v>
      </c>
      <c r="OJY214" t="s">
        <v>330</v>
      </c>
      <c r="OJZ214" t="s">
        <v>330</v>
      </c>
      <c r="OKA214" t="s">
        <v>330</v>
      </c>
      <c r="OKB214" t="s">
        <v>330</v>
      </c>
      <c r="OKC214" t="s">
        <v>330</v>
      </c>
      <c r="OKD214" t="s">
        <v>330</v>
      </c>
      <c r="OKE214" t="s">
        <v>330</v>
      </c>
      <c r="OKF214" t="s">
        <v>330</v>
      </c>
      <c r="OKG214" t="s">
        <v>330</v>
      </c>
      <c r="OKH214" t="s">
        <v>330</v>
      </c>
      <c r="OKI214" t="s">
        <v>330</v>
      </c>
      <c r="OKJ214" t="s">
        <v>330</v>
      </c>
      <c r="OKK214" t="s">
        <v>330</v>
      </c>
      <c r="OKL214" t="s">
        <v>330</v>
      </c>
      <c r="OKM214" t="s">
        <v>330</v>
      </c>
      <c r="OKN214" t="s">
        <v>330</v>
      </c>
      <c r="OKO214" t="s">
        <v>330</v>
      </c>
      <c r="OKP214" t="s">
        <v>330</v>
      </c>
      <c r="OKQ214" t="s">
        <v>330</v>
      </c>
      <c r="OKR214" t="s">
        <v>330</v>
      </c>
      <c r="OKS214" t="s">
        <v>330</v>
      </c>
      <c r="OKT214" t="s">
        <v>330</v>
      </c>
      <c r="OKU214" t="s">
        <v>330</v>
      </c>
      <c r="OKV214" t="s">
        <v>330</v>
      </c>
      <c r="OKW214" t="s">
        <v>330</v>
      </c>
      <c r="OKX214" t="s">
        <v>330</v>
      </c>
      <c r="OKY214" t="s">
        <v>330</v>
      </c>
      <c r="OKZ214" t="s">
        <v>330</v>
      </c>
      <c r="OLA214" t="s">
        <v>330</v>
      </c>
      <c r="OLB214" t="s">
        <v>330</v>
      </c>
      <c r="OLC214" t="s">
        <v>330</v>
      </c>
      <c r="OLD214" t="s">
        <v>330</v>
      </c>
      <c r="OLE214" t="s">
        <v>330</v>
      </c>
      <c r="OLF214" t="s">
        <v>330</v>
      </c>
      <c r="OLG214" t="s">
        <v>330</v>
      </c>
      <c r="OLH214" t="s">
        <v>330</v>
      </c>
      <c r="OLI214" t="s">
        <v>330</v>
      </c>
      <c r="OLJ214" t="s">
        <v>330</v>
      </c>
      <c r="OLK214" t="s">
        <v>330</v>
      </c>
      <c r="OLL214" t="s">
        <v>330</v>
      </c>
      <c r="OLM214" t="s">
        <v>330</v>
      </c>
      <c r="OLN214" t="s">
        <v>330</v>
      </c>
      <c r="OLO214" t="s">
        <v>330</v>
      </c>
      <c r="OLP214" t="s">
        <v>330</v>
      </c>
      <c r="OLQ214" t="s">
        <v>330</v>
      </c>
      <c r="OLR214" t="s">
        <v>330</v>
      </c>
      <c r="OLS214" t="s">
        <v>330</v>
      </c>
      <c r="OLT214" t="s">
        <v>330</v>
      </c>
      <c r="OLU214" t="s">
        <v>330</v>
      </c>
      <c r="OLV214" t="s">
        <v>330</v>
      </c>
      <c r="OLW214" t="s">
        <v>330</v>
      </c>
      <c r="OLX214" t="s">
        <v>330</v>
      </c>
      <c r="OLY214" t="s">
        <v>330</v>
      </c>
      <c r="OLZ214" t="s">
        <v>330</v>
      </c>
      <c r="OMA214" t="s">
        <v>330</v>
      </c>
      <c r="OMB214" t="s">
        <v>330</v>
      </c>
      <c r="OMC214" t="s">
        <v>330</v>
      </c>
      <c r="OMD214" t="s">
        <v>330</v>
      </c>
      <c r="OME214" t="s">
        <v>330</v>
      </c>
      <c r="OMF214" t="s">
        <v>330</v>
      </c>
      <c r="OMG214" t="s">
        <v>330</v>
      </c>
      <c r="OMH214" t="s">
        <v>330</v>
      </c>
      <c r="OMI214" t="s">
        <v>330</v>
      </c>
      <c r="OMJ214" t="s">
        <v>330</v>
      </c>
      <c r="OMK214" t="s">
        <v>330</v>
      </c>
      <c r="OML214" t="s">
        <v>330</v>
      </c>
      <c r="OMM214" t="s">
        <v>330</v>
      </c>
      <c r="OMN214" t="s">
        <v>330</v>
      </c>
      <c r="OMO214" t="s">
        <v>330</v>
      </c>
      <c r="OMP214" t="s">
        <v>330</v>
      </c>
      <c r="OMQ214" t="s">
        <v>330</v>
      </c>
      <c r="OMR214" t="s">
        <v>330</v>
      </c>
      <c r="OMS214" t="s">
        <v>330</v>
      </c>
      <c r="OMT214" t="s">
        <v>330</v>
      </c>
      <c r="OMU214" t="s">
        <v>330</v>
      </c>
      <c r="OMV214" t="s">
        <v>330</v>
      </c>
      <c r="OMW214" t="s">
        <v>330</v>
      </c>
      <c r="OMX214" t="s">
        <v>330</v>
      </c>
      <c r="OMY214" t="s">
        <v>330</v>
      </c>
      <c r="OMZ214" t="s">
        <v>330</v>
      </c>
      <c r="ONA214" t="s">
        <v>330</v>
      </c>
      <c r="ONB214" t="s">
        <v>330</v>
      </c>
      <c r="ONC214" t="s">
        <v>330</v>
      </c>
      <c r="OND214" t="s">
        <v>330</v>
      </c>
      <c r="ONE214" t="s">
        <v>330</v>
      </c>
      <c r="ONF214" t="s">
        <v>330</v>
      </c>
      <c r="ONG214" t="s">
        <v>330</v>
      </c>
      <c r="ONH214" t="s">
        <v>330</v>
      </c>
      <c r="ONI214" t="s">
        <v>330</v>
      </c>
      <c r="ONJ214" t="s">
        <v>330</v>
      </c>
      <c r="ONK214" t="s">
        <v>330</v>
      </c>
      <c r="ONL214" t="s">
        <v>330</v>
      </c>
      <c r="ONM214" t="s">
        <v>330</v>
      </c>
      <c r="ONN214" t="s">
        <v>330</v>
      </c>
      <c r="ONO214" t="s">
        <v>330</v>
      </c>
      <c r="ONP214" t="s">
        <v>330</v>
      </c>
      <c r="ONQ214" t="s">
        <v>330</v>
      </c>
      <c r="ONR214" t="s">
        <v>330</v>
      </c>
      <c r="ONS214" t="s">
        <v>330</v>
      </c>
      <c r="ONT214" t="s">
        <v>330</v>
      </c>
      <c r="ONU214" t="s">
        <v>330</v>
      </c>
      <c r="ONV214" t="s">
        <v>330</v>
      </c>
      <c r="ONW214" t="s">
        <v>330</v>
      </c>
      <c r="ONX214" t="s">
        <v>330</v>
      </c>
      <c r="ONY214" t="s">
        <v>330</v>
      </c>
      <c r="ONZ214" t="s">
        <v>330</v>
      </c>
      <c r="OOA214" t="s">
        <v>330</v>
      </c>
      <c r="OOB214" t="s">
        <v>330</v>
      </c>
      <c r="OOC214" t="s">
        <v>330</v>
      </c>
      <c r="OOD214" t="s">
        <v>330</v>
      </c>
      <c r="OOE214" t="s">
        <v>330</v>
      </c>
      <c r="OOF214" t="s">
        <v>330</v>
      </c>
      <c r="OOG214" t="s">
        <v>330</v>
      </c>
      <c r="OOH214" t="s">
        <v>330</v>
      </c>
      <c r="OOI214" t="s">
        <v>330</v>
      </c>
      <c r="OOJ214" t="s">
        <v>330</v>
      </c>
      <c r="OOK214" t="s">
        <v>330</v>
      </c>
      <c r="OOL214" t="s">
        <v>330</v>
      </c>
      <c r="OOM214" t="s">
        <v>330</v>
      </c>
      <c r="OON214" t="s">
        <v>330</v>
      </c>
      <c r="OOO214" t="s">
        <v>330</v>
      </c>
      <c r="OOP214" t="s">
        <v>330</v>
      </c>
      <c r="OOQ214" t="s">
        <v>330</v>
      </c>
      <c r="OOR214" t="s">
        <v>330</v>
      </c>
      <c r="OOS214" t="s">
        <v>330</v>
      </c>
      <c r="OOT214" t="s">
        <v>330</v>
      </c>
      <c r="OOU214" t="s">
        <v>330</v>
      </c>
      <c r="OOV214" t="s">
        <v>330</v>
      </c>
      <c r="OOW214" t="s">
        <v>330</v>
      </c>
      <c r="OOX214" t="s">
        <v>330</v>
      </c>
      <c r="OOY214" t="s">
        <v>330</v>
      </c>
      <c r="OOZ214" t="s">
        <v>330</v>
      </c>
      <c r="OPA214" t="s">
        <v>330</v>
      </c>
      <c r="OPB214" t="s">
        <v>330</v>
      </c>
      <c r="OPC214" t="s">
        <v>330</v>
      </c>
      <c r="OPD214" t="s">
        <v>330</v>
      </c>
      <c r="OPE214" t="s">
        <v>330</v>
      </c>
      <c r="OPF214" t="s">
        <v>330</v>
      </c>
      <c r="OPG214" t="s">
        <v>330</v>
      </c>
      <c r="OPH214" t="s">
        <v>330</v>
      </c>
      <c r="OPI214" t="s">
        <v>330</v>
      </c>
      <c r="OPJ214" t="s">
        <v>330</v>
      </c>
      <c r="OPK214" t="s">
        <v>330</v>
      </c>
      <c r="OPL214" t="s">
        <v>330</v>
      </c>
      <c r="OPM214" t="s">
        <v>330</v>
      </c>
      <c r="OPN214" t="s">
        <v>330</v>
      </c>
      <c r="OPO214" t="s">
        <v>330</v>
      </c>
      <c r="OPP214" t="s">
        <v>330</v>
      </c>
      <c r="OPQ214" t="s">
        <v>330</v>
      </c>
      <c r="OPR214" t="s">
        <v>330</v>
      </c>
      <c r="OPS214" t="s">
        <v>330</v>
      </c>
      <c r="OPT214" t="s">
        <v>330</v>
      </c>
      <c r="OPU214" t="s">
        <v>330</v>
      </c>
      <c r="OPV214" t="s">
        <v>330</v>
      </c>
      <c r="OPW214" t="s">
        <v>330</v>
      </c>
      <c r="OPX214" t="s">
        <v>330</v>
      </c>
      <c r="OPY214" t="s">
        <v>330</v>
      </c>
      <c r="OPZ214" t="s">
        <v>330</v>
      </c>
      <c r="OQA214" t="s">
        <v>330</v>
      </c>
      <c r="OQB214" t="s">
        <v>330</v>
      </c>
      <c r="OQC214" t="s">
        <v>330</v>
      </c>
      <c r="OQD214" t="s">
        <v>330</v>
      </c>
      <c r="OQE214" t="s">
        <v>330</v>
      </c>
      <c r="OQF214" t="s">
        <v>330</v>
      </c>
      <c r="OQG214" t="s">
        <v>330</v>
      </c>
      <c r="OQH214" t="s">
        <v>330</v>
      </c>
      <c r="OQI214" t="s">
        <v>330</v>
      </c>
      <c r="OQJ214" t="s">
        <v>330</v>
      </c>
      <c r="OQK214" t="s">
        <v>330</v>
      </c>
      <c r="OQL214" t="s">
        <v>330</v>
      </c>
      <c r="OQM214" t="s">
        <v>330</v>
      </c>
      <c r="OQN214" t="s">
        <v>330</v>
      </c>
      <c r="OQO214" t="s">
        <v>330</v>
      </c>
      <c r="OQP214" t="s">
        <v>330</v>
      </c>
      <c r="OQQ214" t="s">
        <v>330</v>
      </c>
      <c r="OQR214" t="s">
        <v>330</v>
      </c>
      <c r="OQS214" t="s">
        <v>330</v>
      </c>
      <c r="OQT214" t="s">
        <v>330</v>
      </c>
      <c r="OQU214" t="s">
        <v>330</v>
      </c>
      <c r="OQV214" t="s">
        <v>330</v>
      </c>
      <c r="OQW214" t="s">
        <v>330</v>
      </c>
      <c r="OQX214" t="s">
        <v>330</v>
      </c>
      <c r="OQY214" t="s">
        <v>330</v>
      </c>
      <c r="OQZ214" t="s">
        <v>330</v>
      </c>
      <c r="ORA214" t="s">
        <v>330</v>
      </c>
      <c r="ORB214" t="s">
        <v>330</v>
      </c>
      <c r="ORC214" t="s">
        <v>330</v>
      </c>
      <c r="ORD214" t="s">
        <v>330</v>
      </c>
      <c r="ORE214" t="s">
        <v>330</v>
      </c>
      <c r="ORF214" t="s">
        <v>330</v>
      </c>
      <c r="ORG214" t="s">
        <v>330</v>
      </c>
      <c r="ORH214" t="s">
        <v>330</v>
      </c>
      <c r="ORI214" t="s">
        <v>330</v>
      </c>
      <c r="ORJ214" t="s">
        <v>330</v>
      </c>
      <c r="ORK214" t="s">
        <v>330</v>
      </c>
      <c r="ORL214" t="s">
        <v>330</v>
      </c>
      <c r="ORM214" t="s">
        <v>330</v>
      </c>
      <c r="ORN214" t="s">
        <v>330</v>
      </c>
      <c r="ORO214" t="s">
        <v>330</v>
      </c>
      <c r="ORP214" t="s">
        <v>330</v>
      </c>
      <c r="ORQ214" t="s">
        <v>330</v>
      </c>
      <c r="ORR214" t="s">
        <v>330</v>
      </c>
      <c r="ORS214" t="s">
        <v>330</v>
      </c>
      <c r="ORT214" t="s">
        <v>330</v>
      </c>
      <c r="ORU214" t="s">
        <v>330</v>
      </c>
      <c r="ORV214" t="s">
        <v>330</v>
      </c>
      <c r="ORW214" t="s">
        <v>330</v>
      </c>
      <c r="ORX214" t="s">
        <v>330</v>
      </c>
      <c r="ORY214" t="s">
        <v>330</v>
      </c>
      <c r="ORZ214" t="s">
        <v>330</v>
      </c>
      <c r="OSA214" t="s">
        <v>330</v>
      </c>
      <c r="OSB214" t="s">
        <v>330</v>
      </c>
      <c r="OSC214" t="s">
        <v>330</v>
      </c>
      <c r="OSD214" t="s">
        <v>330</v>
      </c>
      <c r="OSE214" t="s">
        <v>330</v>
      </c>
      <c r="OSF214" t="s">
        <v>330</v>
      </c>
      <c r="OSG214" t="s">
        <v>330</v>
      </c>
      <c r="OSH214" t="s">
        <v>330</v>
      </c>
      <c r="OSI214" t="s">
        <v>330</v>
      </c>
      <c r="OSJ214" t="s">
        <v>330</v>
      </c>
      <c r="OSK214" t="s">
        <v>330</v>
      </c>
      <c r="OSL214" t="s">
        <v>330</v>
      </c>
      <c r="OSM214" t="s">
        <v>330</v>
      </c>
      <c r="OSN214" t="s">
        <v>330</v>
      </c>
      <c r="OSO214" t="s">
        <v>330</v>
      </c>
      <c r="OSP214" t="s">
        <v>330</v>
      </c>
      <c r="OSQ214" t="s">
        <v>330</v>
      </c>
      <c r="OSR214" t="s">
        <v>330</v>
      </c>
      <c r="OSS214" t="s">
        <v>330</v>
      </c>
      <c r="OST214" t="s">
        <v>330</v>
      </c>
      <c r="OSU214" t="s">
        <v>330</v>
      </c>
      <c r="OSV214" t="s">
        <v>330</v>
      </c>
      <c r="OSW214" t="s">
        <v>330</v>
      </c>
      <c r="OSX214" t="s">
        <v>330</v>
      </c>
      <c r="OSY214" t="s">
        <v>330</v>
      </c>
      <c r="OSZ214" t="s">
        <v>330</v>
      </c>
      <c r="OTA214" t="s">
        <v>330</v>
      </c>
      <c r="OTB214" t="s">
        <v>330</v>
      </c>
      <c r="OTC214" t="s">
        <v>330</v>
      </c>
      <c r="OTD214" t="s">
        <v>330</v>
      </c>
      <c r="OTE214" t="s">
        <v>330</v>
      </c>
      <c r="OTF214" t="s">
        <v>330</v>
      </c>
      <c r="OTG214" t="s">
        <v>330</v>
      </c>
      <c r="OTH214" t="s">
        <v>330</v>
      </c>
      <c r="OTI214" t="s">
        <v>330</v>
      </c>
      <c r="OTJ214" t="s">
        <v>330</v>
      </c>
      <c r="OTK214" t="s">
        <v>330</v>
      </c>
      <c r="OTL214" t="s">
        <v>330</v>
      </c>
      <c r="OTM214" t="s">
        <v>330</v>
      </c>
      <c r="OTN214" t="s">
        <v>330</v>
      </c>
      <c r="OTO214" t="s">
        <v>330</v>
      </c>
      <c r="OTP214" t="s">
        <v>330</v>
      </c>
      <c r="OTQ214" t="s">
        <v>330</v>
      </c>
      <c r="OTR214" t="s">
        <v>330</v>
      </c>
      <c r="OTS214" t="s">
        <v>330</v>
      </c>
      <c r="OTT214" t="s">
        <v>330</v>
      </c>
      <c r="OTU214" t="s">
        <v>330</v>
      </c>
      <c r="OTV214" t="s">
        <v>330</v>
      </c>
      <c r="OTW214" t="s">
        <v>330</v>
      </c>
      <c r="OTX214" t="s">
        <v>330</v>
      </c>
      <c r="OTY214" t="s">
        <v>330</v>
      </c>
      <c r="OTZ214" t="s">
        <v>330</v>
      </c>
      <c r="OUA214" t="s">
        <v>330</v>
      </c>
      <c r="OUB214" t="s">
        <v>330</v>
      </c>
      <c r="OUC214" t="s">
        <v>330</v>
      </c>
      <c r="OUD214" t="s">
        <v>330</v>
      </c>
      <c r="OUE214" t="s">
        <v>330</v>
      </c>
      <c r="OUF214" t="s">
        <v>330</v>
      </c>
      <c r="OUG214" t="s">
        <v>330</v>
      </c>
      <c r="OUH214" t="s">
        <v>330</v>
      </c>
      <c r="OUI214" t="s">
        <v>330</v>
      </c>
      <c r="OUJ214" t="s">
        <v>330</v>
      </c>
      <c r="OUK214" t="s">
        <v>330</v>
      </c>
      <c r="OUL214" t="s">
        <v>330</v>
      </c>
      <c r="OUM214" t="s">
        <v>330</v>
      </c>
      <c r="OUN214" t="s">
        <v>330</v>
      </c>
      <c r="OUO214" t="s">
        <v>330</v>
      </c>
      <c r="OUP214" t="s">
        <v>330</v>
      </c>
      <c r="OUQ214" t="s">
        <v>330</v>
      </c>
      <c r="OUR214" t="s">
        <v>330</v>
      </c>
      <c r="OUS214" t="s">
        <v>330</v>
      </c>
      <c r="OUT214" t="s">
        <v>330</v>
      </c>
      <c r="OUU214" t="s">
        <v>330</v>
      </c>
      <c r="OUV214" t="s">
        <v>330</v>
      </c>
      <c r="OUW214" t="s">
        <v>330</v>
      </c>
      <c r="OUX214" t="s">
        <v>330</v>
      </c>
      <c r="OUY214" t="s">
        <v>330</v>
      </c>
      <c r="OUZ214" t="s">
        <v>330</v>
      </c>
      <c r="OVA214" t="s">
        <v>330</v>
      </c>
      <c r="OVB214" t="s">
        <v>330</v>
      </c>
      <c r="OVC214" t="s">
        <v>330</v>
      </c>
      <c r="OVD214" t="s">
        <v>330</v>
      </c>
      <c r="OVE214" t="s">
        <v>330</v>
      </c>
      <c r="OVF214" t="s">
        <v>330</v>
      </c>
      <c r="OVG214" t="s">
        <v>330</v>
      </c>
      <c r="OVH214" t="s">
        <v>330</v>
      </c>
      <c r="OVI214" t="s">
        <v>330</v>
      </c>
      <c r="OVJ214" t="s">
        <v>330</v>
      </c>
      <c r="OVK214" t="s">
        <v>330</v>
      </c>
      <c r="OVL214" t="s">
        <v>330</v>
      </c>
      <c r="OVM214" t="s">
        <v>330</v>
      </c>
      <c r="OVN214" t="s">
        <v>330</v>
      </c>
      <c r="OVO214" t="s">
        <v>330</v>
      </c>
      <c r="OVP214" t="s">
        <v>330</v>
      </c>
      <c r="OVQ214" t="s">
        <v>330</v>
      </c>
      <c r="OVR214" t="s">
        <v>330</v>
      </c>
      <c r="OVS214" t="s">
        <v>330</v>
      </c>
      <c r="OVT214" t="s">
        <v>330</v>
      </c>
      <c r="OVU214" t="s">
        <v>330</v>
      </c>
      <c r="OVV214" t="s">
        <v>330</v>
      </c>
      <c r="OVW214" t="s">
        <v>330</v>
      </c>
      <c r="OVX214" t="s">
        <v>330</v>
      </c>
      <c r="OVY214" t="s">
        <v>330</v>
      </c>
      <c r="OVZ214" t="s">
        <v>330</v>
      </c>
      <c r="OWA214" t="s">
        <v>330</v>
      </c>
      <c r="OWB214" t="s">
        <v>330</v>
      </c>
      <c r="OWC214" t="s">
        <v>330</v>
      </c>
      <c r="OWD214" t="s">
        <v>330</v>
      </c>
      <c r="OWE214" t="s">
        <v>330</v>
      </c>
      <c r="OWF214" t="s">
        <v>330</v>
      </c>
      <c r="OWG214" t="s">
        <v>330</v>
      </c>
      <c r="OWH214" t="s">
        <v>330</v>
      </c>
      <c r="OWI214" t="s">
        <v>330</v>
      </c>
      <c r="OWJ214" t="s">
        <v>330</v>
      </c>
      <c r="OWK214" t="s">
        <v>330</v>
      </c>
      <c r="OWL214" t="s">
        <v>330</v>
      </c>
      <c r="OWM214" t="s">
        <v>330</v>
      </c>
      <c r="OWN214" t="s">
        <v>330</v>
      </c>
      <c r="OWO214" t="s">
        <v>330</v>
      </c>
      <c r="OWP214" t="s">
        <v>330</v>
      </c>
      <c r="OWQ214" t="s">
        <v>330</v>
      </c>
      <c r="OWR214" t="s">
        <v>330</v>
      </c>
      <c r="OWS214" t="s">
        <v>330</v>
      </c>
      <c r="OWT214" t="s">
        <v>330</v>
      </c>
      <c r="OWU214" t="s">
        <v>330</v>
      </c>
      <c r="OWV214" t="s">
        <v>330</v>
      </c>
      <c r="OWW214" t="s">
        <v>330</v>
      </c>
      <c r="OWX214" t="s">
        <v>330</v>
      </c>
      <c r="OWY214" t="s">
        <v>330</v>
      </c>
      <c r="OWZ214" t="s">
        <v>330</v>
      </c>
      <c r="OXA214" t="s">
        <v>330</v>
      </c>
      <c r="OXB214" t="s">
        <v>330</v>
      </c>
      <c r="OXC214" t="s">
        <v>330</v>
      </c>
      <c r="OXD214" t="s">
        <v>330</v>
      </c>
      <c r="OXE214" t="s">
        <v>330</v>
      </c>
      <c r="OXF214" t="s">
        <v>330</v>
      </c>
      <c r="OXG214" t="s">
        <v>330</v>
      </c>
      <c r="OXH214" t="s">
        <v>330</v>
      </c>
      <c r="OXI214" t="s">
        <v>330</v>
      </c>
      <c r="OXJ214" t="s">
        <v>330</v>
      </c>
      <c r="OXK214" t="s">
        <v>330</v>
      </c>
      <c r="OXL214" t="s">
        <v>330</v>
      </c>
      <c r="OXM214" t="s">
        <v>330</v>
      </c>
      <c r="OXN214" t="s">
        <v>330</v>
      </c>
      <c r="OXO214" t="s">
        <v>330</v>
      </c>
      <c r="OXP214" t="s">
        <v>330</v>
      </c>
      <c r="OXQ214" t="s">
        <v>330</v>
      </c>
      <c r="OXR214" t="s">
        <v>330</v>
      </c>
      <c r="OXS214" t="s">
        <v>330</v>
      </c>
      <c r="OXT214" t="s">
        <v>330</v>
      </c>
      <c r="OXU214" t="s">
        <v>330</v>
      </c>
      <c r="OXV214" t="s">
        <v>330</v>
      </c>
      <c r="OXW214" t="s">
        <v>330</v>
      </c>
      <c r="OXX214" t="s">
        <v>330</v>
      </c>
      <c r="OXY214" t="s">
        <v>330</v>
      </c>
      <c r="OXZ214" t="s">
        <v>330</v>
      </c>
      <c r="OYA214" t="s">
        <v>330</v>
      </c>
      <c r="OYB214" t="s">
        <v>330</v>
      </c>
      <c r="OYC214" t="s">
        <v>330</v>
      </c>
      <c r="OYD214" t="s">
        <v>330</v>
      </c>
      <c r="OYE214" t="s">
        <v>330</v>
      </c>
      <c r="OYF214" t="s">
        <v>330</v>
      </c>
      <c r="OYG214" t="s">
        <v>330</v>
      </c>
      <c r="OYH214" t="s">
        <v>330</v>
      </c>
      <c r="OYI214" t="s">
        <v>330</v>
      </c>
      <c r="OYJ214" t="s">
        <v>330</v>
      </c>
      <c r="OYK214" t="s">
        <v>330</v>
      </c>
      <c r="OYL214" t="s">
        <v>330</v>
      </c>
      <c r="OYM214" t="s">
        <v>330</v>
      </c>
      <c r="OYN214" t="s">
        <v>330</v>
      </c>
      <c r="OYO214" t="s">
        <v>330</v>
      </c>
      <c r="OYP214" t="s">
        <v>330</v>
      </c>
      <c r="OYQ214" t="s">
        <v>330</v>
      </c>
      <c r="OYR214" t="s">
        <v>330</v>
      </c>
      <c r="OYS214" t="s">
        <v>330</v>
      </c>
      <c r="OYT214" t="s">
        <v>330</v>
      </c>
      <c r="OYU214" t="s">
        <v>330</v>
      </c>
      <c r="OYV214" t="s">
        <v>330</v>
      </c>
      <c r="OYW214" t="s">
        <v>330</v>
      </c>
      <c r="OYX214" t="s">
        <v>330</v>
      </c>
      <c r="OYY214" t="s">
        <v>330</v>
      </c>
      <c r="OYZ214" t="s">
        <v>330</v>
      </c>
      <c r="OZA214" t="s">
        <v>330</v>
      </c>
      <c r="OZB214" t="s">
        <v>330</v>
      </c>
      <c r="OZC214" t="s">
        <v>330</v>
      </c>
      <c r="OZD214" t="s">
        <v>330</v>
      </c>
      <c r="OZE214" t="s">
        <v>330</v>
      </c>
      <c r="OZF214" t="s">
        <v>330</v>
      </c>
      <c r="OZG214" t="s">
        <v>330</v>
      </c>
      <c r="OZH214" t="s">
        <v>330</v>
      </c>
      <c r="OZI214" t="s">
        <v>330</v>
      </c>
      <c r="OZJ214" t="s">
        <v>330</v>
      </c>
      <c r="OZK214" t="s">
        <v>330</v>
      </c>
      <c r="OZL214" t="s">
        <v>330</v>
      </c>
      <c r="OZM214" t="s">
        <v>330</v>
      </c>
      <c r="OZN214" t="s">
        <v>330</v>
      </c>
      <c r="OZO214" t="s">
        <v>330</v>
      </c>
      <c r="OZP214" t="s">
        <v>330</v>
      </c>
      <c r="OZQ214" t="s">
        <v>330</v>
      </c>
      <c r="OZR214" t="s">
        <v>330</v>
      </c>
      <c r="OZS214" t="s">
        <v>330</v>
      </c>
      <c r="OZT214" t="s">
        <v>330</v>
      </c>
      <c r="OZU214" t="s">
        <v>330</v>
      </c>
      <c r="OZV214" t="s">
        <v>330</v>
      </c>
      <c r="OZW214" t="s">
        <v>330</v>
      </c>
      <c r="OZX214" t="s">
        <v>330</v>
      </c>
      <c r="OZY214" t="s">
        <v>330</v>
      </c>
      <c r="OZZ214" t="s">
        <v>330</v>
      </c>
      <c r="PAA214" t="s">
        <v>330</v>
      </c>
      <c r="PAB214" t="s">
        <v>330</v>
      </c>
      <c r="PAC214" t="s">
        <v>330</v>
      </c>
      <c r="PAD214" t="s">
        <v>330</v>
      </c>
      <c r="PAE214" t="s">
        <v>330</v>
      </c>
      <c r="PAF214" t="s">
        <v>330</v>
      </c>
      <c r="PAG214" t="s">
        <v>330</v>
      </c>
      <c r="PAH214" t="s">
        <v>330</v>
      </c>
      <c r="PAI214" t="s">
        <v>330</v>
      </c>
      <c r="PAJ214" t="s">
        <v>330</v>
      </c>
      <c r="PAK214" t="s">
        <v>330</v>
      </c>
      <c r="PAL214" t="s">
        <v>330</v>
      </c>
      <c r="PAM214" t="s">
        <v>330</v>
      </c>
      <c r="PAN214" t="s">
        <v>330</v>
      </c>
      <c r="PAO214" t="s">
        <v>330</v>
      </c>
      <c r="PAP214" t="s">
        <v>330</v>
      </c>
      <c r="PAQ214" t="s">
        <v>330</v>
      </c>
      <c r="PAR214" t="s">
        <v>330</v>
      </c>
      <c r="PAS214" t="s">
        <v>330</v>
      </c>
      <c r="PAT214" t="s">
        <v>330</v>
      </c>
      <c r="PAU214" t="s">
        <v>330</v>
      </c>
      <c r="PAV214" t="s">
        <v>330</v>
      </c>
      <c r="PAW214" t="s">
        <v>330</v>
      </c>
      <c r="PAX214" t="s">
        <v>330</v>
      </c>
      <c r="PAY214" t="s">
        <v>330</v>
      </c>
      <c r="PAZ214" t="s">
        <v>330</v>
      </c>
      <c r="PBA214" t="s">
        <v>330</v>
      </c>
      <c r="PBB214" t="s">
        <v>330</v>
      </c>
      <c r="PBC214" t="s">
        <v>330</v>
      </c>
      <c r="PBD214" t="s">
        <v>330</v>
      </c>
      <c r="PBE214" t="s">
        <v>330</v>
      </c>
      <c r="PBF214" t="s">
        <v>330</v>
      </c>
      <c r="PBG214" t="s">
        <v>330</v>
      </c>
      <c r="PBH214" t="s">
        <v>330</v>
      </c>
      <c r="PBI214" t="s">
        <v>330</v>
      </c>
      <c r="PBJ214" t="s">
        <v>330</v>
      </c>
      <c r="PBK214" t="s">
        <v>330</v>
      </c>
      <c r="PBL214" t="s">
        <v>330</v>
      </c>
      <c r="PBM214" t="s">
        <v>330</v>
      </c>
      <c r="PBN214" t="s">
        <v>330</v>
      </c>
      <c r="PBO214" t="s">
        <v>330</v>
      </c>
      <c r="PBP214" t="s">
        <v>330</v>
      </c>
      <c r="PBQ214" t="s">
        <v>330</v>
      </c>
      <c r="PBR214" t="s">
        <v>330</v>
      </c>
      <c r="PBS214" t="s">
        <v>330</v>
      </c>
      <c r="PBT214" t="s">
        <v>330</v>
      </c>
      <c r="PBU214" t="s">
        <v>330</v>
      </c>
      <c r="PBV214" t="s">
        <v>330</v>
      </c>
      <c r="PBW214" t="s">
        <v>330</v>
      </c>
      <c r="PBX214" t="s">
        <v>330</v>
      </c>
      <c r="PBY214" t="s">
        <v>330</v>
      </c>
      <c r="PBZ214" t="s">
        <v>330</v>
      </c>
      <c r="PCA214" t="s">
        <v>330</v>
      </c>
      <c r="PCB214" t="s">
        <v>330</v>
      </c>
      <c r="PCC214" t="s">
        <v>330</v>
      </c>
      <c r="PCD214" t="s">
        <v>330</v>
      </c>
      <c r="PCE214" t="s">
        <v>330</v>
      </c>
      <c r="PCF214" t="s">
        <v>330</v>
      </c>
      <c r="PCG214" t="s">
        <v>330</v>
      </c>
      <c r="PCH214" t="s">
        <v>330</v>
      </c>
      <c r="PCI214" t="s">
        <v>330</v>
      </c>
      <c r="PCJ214" t="s">
        <v>330</v>
      </c>
      <c r="PCK214" t="s">
        <v>330</v>
      </c>
      <c r="PCL214" t="s">
        <v>330</v>
      </c>
      <c r="PCM214" t="s">
        <v>330</v>
      </c>
      <c r="PCN214" t="s">
        <v>330</v>
      </c>
      <c r="PCO214" t="s">
        <v>330</v>
      </c>
      <c r="PCP214" t="s">
        <v>330</v>
      </c>
      <c r="PCQ214" t="s">
        <v>330</v>
      </c>
      <c r="PCR214" t="s">
        <v>330</v>
      </c>
      <c r="PCS214" t="s">
        <v>330</v>
      </c>
      <c r="PCT214" t="s">
        <v>330</v>
      </c>
      <c r="PCU214" t="s">
        <v>330</v>
      </c>
      <c r="PCV214" t="s">
        <v>330</v>
      </c>
      <c r="PCW214" t="s">
        <v>330</v>
      </c>
      <c r="PCX214" t="s">
        <v>330</v>
      </c>
      <c r="PCY214" t="s">
        <v>330</v>
      </c>
      <c r="PCZ214" t="s">
        <v>330</v>
      </c>
      <c r="PDA214" t="s">
        <v>330</v>
      </c>
      <c r="PDB214" t="s">
        <v>330</v>
      </c>
      <c r="PDC214" t="s">
        <v>330</v>
      </c>
      <c r="PDD214" t="s">
        <v>330</v>
      </c>
      <c r="PDE214" t="s">
        <v>330</v>
      </c>
      <c r="PDF214" t="s">
        <v>330</v>
      </c>
      <c r="PDG214" t="s">
        <v>330</v>
      </c>
      <c r="PDH214" t="s">
        <v>330</v>
      </c>
      <c r="PDI214" t="s">
        <v>330</v>
      </c>
      <c r="PDJ214" t="s">
        <v>330</v>
      </c>
      <c r="PDK214" t="s">
        <v>330</v>
      </c>
      <c r="PDL214" t="s">
        <v>330</v>
      </c>
      <c r="PDM214" t="s">
        <v>330</v>
      </c>
      <c r="PDN214" t="s">
        <v>330</v>
      </c>
      <c r="PDO214" t="s">
        <v>330</v>
      </c>
      <c r="PDP214" t="s">
        <v>330</v>
      </c>
      <c r="PDQ214" t="s">
        <v>330</v>
      </c>
      <c r="PDR214" t="s">
        <v>330</v>
      </c>
      <c r="PDS214" t="s">
        <v>330</v>
      </c>
      <c r="PDT214" t="s">
        <v>330</v>
      </c>
      <c r="PDU214" t="s">
        <v>330</v>
      </c>
      <c r="PDV214" t="s">
        <v>330</v>
      </c>
      <c r="PDW214" t="s">
        <v>330</v>
      </c>
      <c r="PDX214" t="s">
        <v>330</v>
      </c>
      <c r="PDY214" t="s">
        <v>330</v>
      </c>
      <c r="PDZ214" t="s">
        <v>330</v>
      </c>
      <c r="PEA214" t="s">
        <v>330</v>
      </c>
      <c r="PEB214" t="s">
        <v>330</v>
      </c>
      <c r="PEC214" t="s">
        <v>330</v>
      </c>
      <c r="PED214" t="s">
        <v>330</v>
      </c>
      <c r="PEE214" t="s">
        <v>330</v>
      </c>
      <c r="PEF214" t="s">
        <v>330</v>
      </c>
      <c r="PEG214" t="s">
        <v>330</v>
      </c>
      <c r="PEH214" t="s">
        <v>330</v>
      </c>
      <c r="PEI214" t="s">
        <v>330</v>
      </c>
      <c r="PEJ214" t="s">
        <v>330</v>
      </c>
      <c r="PEK214" t="s">
        <v>330</v>
      </c>
      <c r="PEL214" t="s">
        <v>330</v>
      </c>
      <c r="PEM214" t="s">
        <v>330</v>
      </c>
      <c r="PEN214" t="s">
        <v>330</v>
      </c>
      <c r="PEO214" t="s">
        <v>330</v>
      </c>
      <c r="PEP214" t="s">
        <v>330</v>
      </c>
      <c r="PEQ214" t="s">
        <v>330</v>
      </c>
      <c r="PER214" t="s">
        <v>330</v>
      </c>
      <c r="PES214" t="s">
        <v>330</v>
      </c>
      <c r="PET214" t="s">
        <v>330</v>
      </c>
      <c r="PEU214" t="s">
        <v>330</v>
      </c>
      <c r="PEV214" t="s">
        <v>330</v>
      </c>
      <c r="PEW214" t="s">
        <v>330</v>
      </c>
      <c r="PEX214" t="s">
        <v>330</v>
      </c>
      <c r="PEY214" t="s">
        <v>330</v>
      </c>
      <c r="PEZ214" t="s">
        <v>330</v>
      </c>
      <c r="PFA214" t="s">
        <v>330</v>
      </c>
      <c r="PFB214" t="s">
        <v>330</v>
      </c>
      <c r="PFC214" t="s">
        <v>330</v>
      </c>
      <c r="PFD214" t="s">
        <v>330</v>
      </c>
      <c r="PFE214" t="s">
        <v>330</v>
      </c>
      <c r="PFF214" t="s">
        <v>330</v>
      </c>
      <c r="PFG214" t="s">
        <v>330</v>
      </c>
      <c r="PFH214" t="s">
        <v>330</v>
      </c>
      <c r="PFI214" t="s">
        <v>330</v>
      </c>
      <c r="PFJ214" t="s">
        <v>330</v>
      </c>
      <c r="PFK214" t="s">
        <v>330</v>
      </c>
      <c r="PFL214" t="s">
        <v>330</v>
      </c>
      <c r="PFM214" t="s">
        <v>330</v>
      </c>
      <c r="PFN214" t="s">
        <v>330</v>
      </c>
      <c r="PFO214" t="s">
        <v>330</v>
      </c>
      <c r="PFP214" t="s">
        <v>330</v>
      </c>
      <c r="PFQ214" t="s">
        <v>330</v>
      </c>
      <c r="PFR214" t="s">
        <v>330</v>
      </c>
      <c r="PFS214" t="s">
        <v>330</v>
      </c>
      <c r="PFT214" t="s">
        <v>330</v>
      </c>
      <c r="PFU214" t="s">
        <v>330</v>
      </c>
      <c r="PFV214" t="s">
        <v>330</v>
      </c>
      <c r="PFW214" t="s">
        <v>330</v>
      </c>
      <c r="PFX214" t="s">
        <v>330</v>
      </c>
      <c r="PFY214" t="s">
        <v>330</v>
      </c>
      <c r="PFZ214" t="s">
        <v>330</v>
      </c>
      <c r="PGA214" t="s">
        <v>330</v>
      </c>
      <c r="PGB214" t="s">
        <v>330</v>
      </c>
      <c r="PGC214" t="s">
        <v>330</v>
      </c>
      <c r="PGD214" t="s">
        <v>330</v>
      </c>
      <c r="PGE214" t="s">
        <v>330</v>
      </c>
      <c r="PGF214" t="s">
        <v>330</v>
      </c>
      <c r="PGG214" t="s">
        <v>330</v>
      </c>
      <c r="PGH214" t="s">
        <v>330</v>
      </c>
      <c r="PGI214" t="s">
        <v>330</v>
      </c>
      <c r="PGJ214" t="s">
        <v>330</v>
      </c>
      <c r="PGK214" t="s">
        <v>330</v>
      </c>
      <c r="PGL214" t="s">
        <v>330</v>
      </c>
      <c r="PGM214" t="s">
        <v>330</v>
      </c>
      <c r="PGN214" t="s">
        <v>330</v>
      </c>
      <c r="PGO214" t="s">
        <v>330</v>
      </c>
      <c r="PGP214" t="s">
        <v>330</v>
      </c>
      <c r="PGQ214" t="s">
        <v>330</v>
      </c>
      <c r="PGR214" t="s">
        <v>330</v>
      </c>
      <c r="PGS214" t="s">
        <v>330</v>
      </c>
      <c r="PGT214" t="s">
        <v>330</v>
      </c>
      <c r="PGU214" t="s">
        <v>330</v>
      </c>
      <c r="PGV214" t="s">
        <v>330</v>
      </c>
      <c r="PGW214" t="s">
        <v>330</v>
      </c>
      <c r="PGX214" t="s">
        <v>330</v>
      </c>
      <c r="PGY214" t="s">
        <v>330</v>
      </c>
      <c r="PGZ214" t="s">
        <v>330</v>
      </c>
      <c r="PHA214" t="s">
        <v>330</v>
      </c>
      <c r="PHB214" t="s">
        <v>330</v>
      </c>
      <c r="PHC214" t="s">
        <v>330</v>
      </c>
      <c r="PHD214" t="s">
        <v>330</v>
      </c>
      <c r="PHE214" t="s">
        <v>330</v>
      </c>
      <c r="PHF214" t="s">
        <v>330</v>
      </c>
      <c r="PHG214" t="s">
        <v>330</v>
      </c>
      <c r="PHH214" t="s">
        <v>330</v>
      </c>
      <c r="PHI214" t="s">
        <v>330</v>
      </c>
      <c r="PHJ214" t="s">
        <v>330</v>
      </c>
      <c r="PHK214" t="s">
        <v>330</v>
      </c>
      <c r="PHL214" t="s">
        <v>330</v>
      </c>
      <c r="PHM214" t="s">
        <v>330</v>
      </c>
      <c r="PHN214" t="s">
        <v>330</v>
      </c>
      <c r="PHO214" t="s">
        <v>330</v>
      </c>
      <c r="PHP214" t="s">
        <v>330</v>
      </c>
      <c r="PHQ214" t="s">
        <v>330</v>
      </c>
      <c r="PHR214" t="s">
        <v>330</v>
      </c>
      <c r="PHS214" t="s">
        <v>330</v>
      </c>
      <c r="PHT214" t="s">
        <v>330</v>
      </c>
      <c r="PHU214" t="s">
        <v>330</v>
      </c>
      <c r="PHV214" t="s">
        <v>330</v>
      </c>
      <c r="PHW214" t="s">
        <v>330</v>
      </c>
      <c r="PHX214" t="s">
        <v>330</v>
      </c>
      <c r="PHY214" t="s">
        <v>330</v>
      </c>
      <c r="PHZ214" t="s">
        <v>330</v>
      </c>
      <c r="PIA214" t="s">
        <v>330</v>
      </c>
      <c r="PIB214" t="s">
        <v>330</v>
      </c>
      <c r="PIC214" t="s">
        <v>330</v>
      </c>
      <c r="PID214" t="s">
        <v>330</v>
      </c>
      <c r="PIE214" t="s">
        <v>330</v>
      </c>
      <c r="PIF214" t="s">
        <v>330</v>
      </c>
      <c r="PIG214" t="s">
        <v>330</v>
      </c>
      <c r="PIH214" t="s">
        <v>330</v>
      </c>
      <c r="PII214" t="s">
        <v>330</v>
      </c>
      <c r="PIJ214" t="s">
        <v>330</v>
      </c>
      <c r="PIK214" t="s">
        <v>330</v>
      </c>
      <c r="PIL214" t="s">
        <v>330</v>
      </c>
      <c r="PIM214" t="s">
        <v>330</v>
      </c>
      <c r="PIN214" t="s">
        <v>330</v>
      </c>
      <c r="PIO214" t="s">
        <v>330</v>
      </c>
      <c r="PIP214" t="s">
        <v>330</v>
      </c>
      <c r="PIQ214" t="s">
        <v>330</v>
      </c>
      <c r="PIR214" t="s">
        <v>330</v>
      </c>
      <c r="PIS214" t="s">
        <v>330</v>
      </c>
      <c r="PIT214" t="s">
        <v>330</v>
      </c>
      <c r="PIU214" t="s">
        <v>330</v>
      </c>
      <c r="PIV214" t="s">
        <v>330</v>
      </c>
      <c r="PIW214" t="s">
        <v>330</v>
      </c>
      <c r="PIX214" t="s">
        <v>330</v>
      </c>
      <c r="PIY214" t="s">
        <v>330</v>
      </c>
      <c r="PIZ214" t="s">
        <v>330</v>
      </c>
      <c r="PJA214" t="s">
        <v>330</v>
      </c>
      <c r="PJB214" t="s">
        <v>330</v>
      </c>
      <c r="PJC214" t="s">
        <v>330</v>
      </c>
      <c r="PJD214" t="s">
        <v>330</v>
      </c>
      <c r="PJE214" t="s">
        <v>330</v>
      </c>
      <c r="PJF214" t="s">
        <v>330</v>
      </c>
      <c r="PJG214" t="s">
        <v>330</v>
      </c>
      <c r="PJH214" t="s">
        <v>330</v>
      </c>
      <c r="PJI214" t="s">
        <v>330</v>
      </c>
      <c r="PJJ214" t="s">
        <v>330</v>
      </c>
      <c r="PJK214" t="s">
        <v>330</v>
      </c>
      <c r="PJL214" t="s">
        <v>330</v>
      </c>
      <c r="PJM214" t="s">
        <v>330</v>
      </c>
      <c r="PJN214" t="s">
        <v>330</v>
      </c>
      <c r="PJO214" t="s">
        <v>330</v>
      </c>
      <c r="PJP214" t="s">
        <v>330</v>
      </c>
      <c r="PJQ214" t="s">
        <v>330</v>
      </c>
      <c r="PJR214" t="s">
        <v>330</v>
      </c>
      <c r="PJS214" t="s">
        <v>330</v>
      </c>
      <c r="PJT214" t="s">
        <v>330</v>
      </c>
      <c r="PJU214" t="s">
        <v>330</v>
      </c>
      <c r="PJV214" t="s">
        <v>330</v>
      </c>
      <c r="PJW214" t="s">
        <v>330</v>
      </c>
      <c r="PJX214" t="s">
        <v>330</v>
      </c>
      <c r="PJY214" t="s">
        <v>330</v>
      </c>
      <c r="PJZ214" t="s">
        <v>330</v>
      </c>
      <c r="PKA214" t="s">
        <v>330</v>
      </c>
      <c r="PKB214" t="s">
        <v>330</v>
      </c>
      <c r="PKC214" t="s">
        <v>330</v>
      </c>
      <c r="PKD214" t="s">
        <v>330</v>
      </c>
      <c r="PKE214" t="s">
        <v>330</v>
      </c>
      <c r="PKF214" t="s">
        <v>330</v>
      </c>
      <c r="PKG214" t="s">
        <v>330</v>
      </c>
      <c r="PKH214" t="s">
        <v>330</v>
      </c>
      <c r="PKI214" t="s">
        <v>330</v>
      </c>
      <c r="PKJ214" t="s">
        <v>330</v>
      </c>
      <c r="PKK214" t="s">
        <v>330</v>
      </c>
      <c r="PKL214" t="s">
        <v>330</v>
      </c>
      <c r="PKM214" t="s">
        <v>330</v>
      </c>
      <c r="PKN214" t="s">
        <v>330</v>
      </c>
      <c r="PKO214" t="s">
        <v>330</v>
      </c>
      <c r="PKP214" t="s">
        <v>330</v>
      </c>
      <c r="PKQ214" t="s">
        <v>330</v>
      </c>
      <c r="PKR214" t="s">
        <v>330</v>
      </c>
      <c r="PKS214" t="s">
        <v>330</v>
      </c>
      <c r="PKT214" t="s">
        <v>330</v>
      </c>
      <c r="PKU214" t="s">
        <v>330</v>
      </c>
      <c r="PKV214" t="s">
        <v>330</v>
      </c>
      <c r="PKW214" t="s">
        <v>330</v>
      </c>
      <c r="PKX214" t="s">
        <v>330</v>
      </c>
      <c r="PKY214" t="s">
        <v>330</v>
      </c>
      <c r="PKZ214" t="s">
        <v>330</v>
      </c>
      <c r="PLA214" t="s">
        <v>330</v>
      </c>
      <c r="PLB214" t="s">
        <v>330</v>
      </c>
      <c r="PLC214" t="s">
        <v>330</v>
      </c>
      <c r="PLD214" t="s">
        <v>330</v>
      </c>
      <c r="PLE214" t="s">
        <v>330</v>
      </c>
      <c r="PLF214" t="s">
        <v>330</v>
      </c>
      <c r="PLG214" t="s">
        <v>330</v>
      </c>
      <c r="PLH214" t="s">
        <v>330</v>
      </c>
      <c r="PLI214" t="s">
        <v>330</v>
      </c>
      <c r="PLJ214" t="s">
        <v>330</v>
      </c>
      <c r="PLK214" t="s">
        <v>330</v>
      </c>
      <c r="PLL214" t="s">
        <v>330</v>
      </c>
      <c r="PLM214" t="s">
        <v>330</v>
      </c>
      <c r="PLN214" t="s">
        <v>330</v>
      </c>
      <c r="PLO214" t="s">
        <v>330</v>
      </c>
      <c r="PLP214" t="s">
        <v>330</v>
      </c>
      <c r="PLQ214" t="s">
        <v>330</v>
      </c>
      <c r="PLR214" t="s">
        <v>330</v>
      </c>
      <c r="PLS214" t="s">
        <v>330</v>
      </c>
      <c r="PLT214" t="s">
        <v>330</v>
      </c>
      <c r="PLU214" t="s">
        <v>330</v>
      </c>
      <c r="PLV214" t="s">
        <v>330</v>
      </c>
      <c r="PLW214" t="s">
        <v>330</v>
      </c>
      <c r="PLX214" t="s">
        <v>330</v>
      </c>
      <c r="PLY214" t="s">
        <v>330</v>
      </c>
      <c r="PLZ214" t="s">
        <v>330</v>
      </c>
      <c r="PMA214" t="s">
        <v>330</v>
      </c>
      <c r="PMB214" t="s">
        <v>330</v>
      </c>
      <c r="PMC214" t="s">
        <v>330</v>
      </c>
      <c r="PMD214" t="s">
        <v>330</v>
      </c>
      <c r="PME214" t="s">
        <v>330</v>
      </c>
      <c r="PMF214" t="s">
        <v>330</v>
      </c>
      <c r="PMG214" t="s">
        <v>330</v>
      </c>
      <c r="PMH214" t="s">
        <v>330</v>
      </c>
      <c r="PMI214" t="s">
        <v>330</v>
      </c>
      <c r="PMJ214" t="s">
        <v>330</v>
      </c>
      <c r="PMK214" t="s">
        <v>330</v>
      </c>
      <c r="PML214" t="s">
        <v>330</v>
      </c>
      <c r="PMM214" t="s">
        <v>330</v>
      </c>
      <c r="PMN214" t="s">
        <v>330</v>
      </c>
      <c r="PMO214" t="s">
        <v>330</v>
      </c>
      <c r="PMP214" t="s">
        <v>330</v>
      </c>
      <c r="PMQ214" t="s">
        <v>330</v>
      </c>
      <c r="PMR214" t="s">
        <v>330</v>
      </c>
      <c r="PMS214" t="s">
        <v>330</v>
      </c>
      <c r="PMT214" t="s">
        <v>330</v>
      </c>
      <c r="PMU214" t="s">
        <v>330</v>
      </c>
      <c r="PMV214" t="s">
        <v>330</v>
      </c>
      <c r="PMW214" t="s">
        <v>330</v>
      </c>
      <c r="PMX214" t="s">
        <v>330</v>
      </c>
      <c r="PMY214" t="s">
        <v>330</v>
      </c>
      <c r="PMZ214" t="s">
        <v>330</v>
      </c>
      <c r="PNA214" t="s">
        <v>330</v>
      </c>
      <c r="PNB214" t="s">
        <v>330</v>
      </c>
      <c r="PNC214" t="s">
        <v>330</v>
      </c>
      <c r="PND214" t="s">
        <v>330</v>
      </c>
      <c r="PNE214" t="s">
        <v>330</v>
      </c>
      <c r="PNF214" t="s">
        <v>330</v>
      </c>
      <c r="PNG214" t="s">
        <v>330</v>
      </c>
      <c r="PNH214" t="s">
        <v>330</v>
      </c>
      <c r="PNI214" t="s">
        <v>330</v>
      </c>
      <c r="PNJ214" t="s">
        <v>330</v>
      </c>
      <c r="PNK214" t="s">
        <v>330</v>
      </c>
      <c r="PNL214" t="s">
        <v>330</v>
      </c>
      <c r="PNM214" t="s">
        <v>330</v>
      </c>
      <c r="PNN214" t="s">
        <v>330</v>
      </c>
      <c r="PNO214" t="s">
        <v>330</v>
      </c>
      <c r="PNP214" t="s">
        <v>330</v>
      </c>
      <c r="PNQ214" t="s">
        <v>330</v>
      </c>
      <c r="PNR214" t="s">
        <v>330</v>
      </c>
      <c r="PNS214" t="s">
        <v>330</v>
      </c>
      <c r="PNT214" t="s">
        <v>330</v>
      </c>
      <c r="PNU214" t="s">
        <v>330</v>
      </c>
      <c r="PNV214" t="s">
        <v>330</v>
      </c>
      <c r="PNW214" t="s">
        <v>330</v>
      </c>
      <c r="PNX214" t="s">
        <v>330</v>
      </c>
      <c r="PNY214" t="s">
        <v>330</v>
      </c>
      <c r="PNZ214" t="s">
        <v>330</v>
      </c>
      <c r="POA214" t="s">
        <v>330</v>
      </c>
      <c r="POB214" t="s">
        <v>330</v>
      </c>
      <c r="POC214" t="s">
        <v>330</v>
      </c>
      <c r="POD214" t="s">
        <v>330</v>
      </c>
      <c r="POE214" t="s">
        <v>330</v>
      </c>
      <c r="POF214" t="s">
        <v>330</v>
      </c>
      <c r="POG214" t="s">
        <v>330</v>
      </c>
      <c r="POH214" t="s">
        <v>330</v>
      </c>
      <c r="POI214" t="s">
        <v>330</v>
      </c>
      <c r="POJ214" t="s">
        <v>330</v>
      </c>
      <c r="POK214" t="s">
        <v>330</v>
      </c>
      <c r="POL214" t="s">
        <v>330</v>
      </c>
      <c r="POM214" t="s">
        <v>330</v>
      </c>
      <c r="PON214" t="s">
        <v>330</v>
      </c>
      <c r="POO214" t="s">
        <v>330</v>
      </c>
      <c r="POP214" t="s">
        <v>330</v>
      </c>
      <c r="POQ214" t="s">
        <v>330</v>
      </c>
      <c r="POR214" t="s">
        <v>330</v>
      </c>
      <c r="POS214" t="s">
        <v>330</v>
      </c>
      <c r="POT214" t="s">
        <v>330</v>
      </c>
      <c r="POU214" t="s">
        <v>330</v>
      </c>
      <c r="POV214" t="s">
        <v>330</v>
      </c>
      <c r="POW214" t="s">
        <v>330</v>
      </c>
      <c r="POX214" t="s">
        <v>330</v>
      </c>
      <c r="POY214" t="s">
        <v>330</v>
      </c>
      <c r="POZ214" t="s">
        <v>330</v>
      </c>
      <c r="PPA214" t="s">
        <v>330</v>
      </c>
      <c r="PPB214" t="s">
        <v>330</v>
      </c>
      <c r="PPC214" t="s">
        <v>330</v>
      </c>
      <c r="PPD214" t="s">
        <v>330</v>
      </c>
      <c r="PPE214" t="s">
        <v>330</v>
      </c>
      <c r="PPF214" t="s">
        <v>330</v>
      </c>
      <c r="PPG214" t="s">
        <v>330</v>
      </c>
      <c r="PPH214" t="s">
        <v>330</v>
      </c>
      <c r="PPI214" t="s">
        <v>330</v>
      </c>
      <c r="PPJ214" t="s">
        <v>330</v>
      </c>
      <c r="PPK214" t="s">
        <v>330</v>
      </c>
      <c r="PPL214" t="s">
        <v>330</v>
      </c>
      <c r="PPM214" t="s">
        <v>330</v>
      </c>
      <c r="PPN214" t="s">
        <v>330</v>
      </c>
      <c r="PPO214" t="s">
        <v>330</v>
      </c>
      <c r="PPP214" t="s">
        <v>330</v>
      </c>
      <c r="PPQ214" t="s">
        <v>330</v>
      </c>
      <c r="PPR214" t="s">
        <v>330</v>
      </c>
      <c r="PPS214" t="s">
        <v>330</v>
      </c>
      <c r="PPT214" t="s">
        <v>330</v>
      </c>
      <c r="PPU214" t="s">
        <v>330</v>
      </c>
      <c r="PPV214" t="s">
        <v>330</v>
      </c>
      <c r="PPW214" t="s">
        <v>330</v>
      </c>
      <c r="PPX214" t="s">
        <v>330</v>
      </c>
      <c r="PPY214" t="s">
        <v>330</v>
      </c>
      <c r="PPZ214" t="s">
        <v>330</v>
      </c>
      <c r="PQA214" t="s">
        <v>330</v>
      </c>
      <c r="PQB214" t="s">
        <v>330</v>
      </c>
      <c r="PQC214" t="s">
        <v>330</v>
      </c>
      <c r="PQD214" t="s">
        <v>330</v>
      </c>
      <c r="PQE214" t="s">
        <v>330</v>
      </c>
      <c r="PQF214" t="s">
        <v>330</v>
      </c>
      <c r="PQG214" t="s">
        <v>330</v>
      </c>
      <c r="PQH214" t="s">
        <v>330</v>
      </c>
      <c r="PQI214" t="s">
        <v>330</v>
      </c>
      <c r="PQJ214" t="s">
        <v>330</v>
      </c>
      <c r="PQK214" t="s">
        <v>330</v>
      </c>
      <c r="PQL214" t="s">
        <v>330</v>
      </c>
      <c r="PQM214" t="s">
        <v>330</v>
      </c>
      <c r="PQN214" t="s">
        <v>330</v>
      </c>
      <c r="PQO214" t="s">
        <v>330</v>
      </c>
      <c r="PQP214" t="s">
        <v>330</v>
      </c>
      <c r="PQQ214" t="s">
        <v>330</v>
      </c>
      <c r="PQR214" t="s">
        <v>330</v>
      </c>
      <c r="PQS214" t="s">
        <v>330</v>
      </c>
      <c r="PQT214" t="s">
        <v>330</v>
      </c>
      <c r="PQU214" t="s">
        <v>330</v>
      </c>
      <c r="PQV214" t="s">
        <v>330</v>
      </c>
      <c r="PQW214" t="s">
        <v>330</v>
      </c>
      <c r="PQX214" t="s">
        <v>330</v>
      </c>
      <c r="PQY214" t="s">
        <v>330</v>
      </c>
      <c r="PQZ214" t="s">
        <v>330</v>
      </c>
      <c r="PRA214" t="s">
        <v>330</v>
      </c>
      <c r="PRB214" t="s">
        <v>330</v>
      </c>
      <c r="PRC214" t="s">
        <v>330</v>
      </c>
      <c r="PRD214" t="s">
        <v>330</v>
      </c>
      <c r="PRE214" t="s">
        <v>330</v>
      </c>
      <c r="PRF214" t="s">
        <v>330</v>
      </c>
      <c r="PRG214" t="s">
        <v>330</v>
      </c>
      <c r="PRH214" t="s">
        <v>330</v>
      </c>
      <c r="PRI214" t="s">
        <v>330</v>
      </c>
      <c r="PRJ214" t="s">
        <v>330</v>
      </c>
      <c r="PRK214" t="s">
        <v>330</v>
      </c>
      <c r="PRL214" t="s">
        <v>330</v>
      </c>
      <c r="PRM214" t="s">
        <v>330</v>
      </c>
      <c r="PRN214" t="s">
        <v>330</v>
      </c>
      <c r="PRO214" t="s">
        <v>330</v>
      </c>
      <c r="PRP214" t="s">
        <v>330</v>
      </c>
      <c r="PRQ214" t="s">
        <v>330</v>
      </c>
      <c r="PRR214" t="s">
        <v>330</v>
      </c>
      <c r="PRS214" t="s">
        <v>330</v>
      </c>
      <c r="PRT214" t="s">
        <v>330</v>
      </c>
      <c r="PRU214" t="s">
        <v>330</v>
      </c>
      <c r="PRV214" t="s">
        <v>330</v>
      </c>
      <c r="PRW214" t="s">
        <v>330</v>
      </c>
      <c r="PRX214" t="s">
        <v>330</v>
      </c>
      <c r="PRY214" t="s">
        <v>330</v>
      </c>
      <c r="PRZ214" t="s">
        <v>330</v>
      </c>
      <c r="PSA214" t="s">
        <v>330</v>
      </c>
      <c r="PSB214" t="s">
        <v>330</v>
      </c>
      <c r="PSC214" t="s">
        <v>330</v>
      </c>
      <c r="PSD214" t="s">
        <v>330</v>
      </c>
      <c r="PSE214" t="s">
        <v>330</v>
      </c>
      <c r="PSF214" t="s">
        <v>330</v>
      </c>
      <c r="PSG214" t="s">
        <v>330</v>
      </c>
      <c r="PSH214" t="s">
        <v>330</v>
      </c>
      <c r="PSI214" t="s">
        <v>330</v>
      </c>
      <c r="PSJ214" t="s">
        <v>330</v>
      </c>
      <c r="PSK214" t="s">
        <v>330</v>
      </c>
      <c r="PSL214" t="s">
        <v>330</v>
      </c>
      <c r="PSM214" t="s">
        <v>330</v>
      </c>
      <c r="PSN214" t="s">
        <v>330</v>
      </c>
      <c r="PSO214" t="s">
        <v>330</v>
      </c>
      <c r="PSP214" t="s">
        <v>330</v>
      </c>
      <c r="PSQ214" t="s">
        <v>330</v>
      </c>
      <c r="PSR214" t="s">
        <v>330</v>
      </c>
      <c r="PSS214" t="s">
        <v>330</v>
      </c>
      <c r="PST214" t="s">
        <v>330</v>
      </c>
      <c r="PSU214" t="s">
        <v>330</v>
      </c>
      <c r="PSV214" t="s">
        <v>330</v>
      </c>
      <c r="PSW214" t="s">
        <v>330</v>
      </c>
      <c r="PSX214" t="s">
        <v>330</v>
      </c>
      <c r="PSY214" t="s">
        <v>330</v>
      </c>
      <c r="PSZ214" t="s">
        <v>330</v>
      </c>
      <c r="PTA214" t="s">
        <v>330</v>
      </c>
      <c r="PTB214" t="s">
        <v>330</v>
      </c>
      <c r="PTC214" t="s">
        <v>330</v>
      </c>
      <c r="PTD214" t="s">
        <v>330</v>
      </c>
      <c r="PTE214" t="s">
        <v>330</v>
      </c>
      <c r="PTF214" t="s">
        <v>330</v>
      </c>
      <c r="PTG214" t="s">
        <v>330</v>
      </c>
      <c r="PTH214" t="s">
        <v>330</v>
      </c>
      <c r="PTI214" t="s">
        <v>330</v>
      </c>
      <c r="PTJ214" t="s">
        <v>330</v>
      </c>
      <c r="PTK214" t="s">
        <v>330</v>
      </c>
      <c r="PTL214" t="s">
        <v>330</v>
      </c>
      <c r="PTM214" t="s">
        <v>330</v>
      </c>
      <c r="PTN214" t="s">
        <v>330</v>
      </c>
      <c r="PTO214" t="s">
        <v>330</v>
      </c>
      <c r="PTP214" t="s">
        <v>330</v>
      </c>
      <c r="PTQ214" t="s">
        <v>330</v>
      </c>
      <c r="PTR214" t="s">
        <v>330</v>
      </c>
      <c r="PTS214" t="s">
        <v>330</v>
      </c>
      <c r="PTT214" t="s">
        <v>330</v>
      </c>
      <c r="PTU214" t="s">
        <v>330</v>
      </c>
      <c r="PTV214" t="s">
        <v>330</v>
      </c>
      <c r="PTW214" t="s">
        <v>330</v>
      </c>
      <c r="PTX214" t="s">
        <v>330</v>
      </c>
      <c r="PTY214" t="s">
        <v>330</v>
      </c>
      <c r="PTZ214" t="s">
        <v>330</v>
      </c>
      <c r="PUA214" t="s">
        <v>330</v>
      </c>
      <c r="PUB214" t="s">
        <v>330</v>
      </c>
      <c r="PUC214" t="s">
        <v>330</v>
      </c>
      <c r="PUD214" t="s">
        <v>330</v>
      </c>
      <c r="PUE214" t="s">
        <v>330</v>
      </c>
      <c r="PUF214" t="s">
        <v>330</v>
      </c>
      <c r="PUG214" t="s">
        <v>330</v>
      </c>
      <c r="PUH214" t="s">
        <v>330</v>
      </c>
      <c r="PUI214" t="s">
        <v>330</v>
      </c>
      <c r="PUJ214" t="s">
        <v>330</v>
      </c>
      <c r="PUK214" t="s">
        <v>330</v>
      </c>
      <c r="PUL214" t="s">
        <v>330</v>
      </c>
      <c r="PUM214" t="s">
        <v>330</v>
      </c>
      <c r="PUN214" t="s">
        <v>330</v>
      </c>
      <c r="PUO214" t="s">
        <v>330</v>
      </c>
      <c r="PUP214" t="s">
        <v>330</v>
      </c>
      <c r="PUQ214" t="s">
        <v>330</v>
      </c>
      <c r="PUR214" t="s">
        <v>330</v>
      </c>
      <c r="PUS214" t="s">
        <v>330</v>
      </c>
      <c r="PUT214" t="s">
        <v>330</v>
      </c>
      <c r="PUU214" t="s">
        <v>330</v>
      </c>
      <c r="PUV214" t="s">
        <v>330</v>
      </c>
      <c r="PUW214" t="s">
        <v>330</v>
      </c>
      <c r="PUX214" t="s">
        <v>330</v>
      </c>
      <c r="PUY214" t="s">
        <v>330</v>
      </c>
      <c r="PUZ214" t="s">
        <v>330</v>
      </c>
      <c r="PVA214" t="s">
        <v>330</v>
      </c>
      <c r="PVB214" t="s">
        <v>330</v>
      </c>
      <c r="PVC214" t="s">
        <v>330</v>
      </c>
      <c r="PVD214" t="s">
        <v>330</v>
      </c>
      <c r="PVE214" t="s">
        <v>330</v>
      </c>
      <c r="PVF214" t="s">
        <v>330</v>
      </c>
      <c r="PVG214" t="s">
        <v>330</v>
      </c>
      <c r="PVH214" t="s">
        <v>330</v>
      </c>
      <c r="PVI214" t="s">
        <v>330</v>
      </c>
      <c r="PVJ214" t="s">
        <v>330</v>
      </c>
      <c r="PVK214" t="s">
        <v>330</v>
      </c>
      <c r="PVL214" t="s">
        <v>330</v>
      </c>
      <c r="PVM214" t="s">
        <v>330</v>
      </c>
      <c r="PVN214" t="s">
        <v>330</v>
      </c>
      <c r="PVO214" t="s">
        <v>330</v>
      </c>
      <c r="PVP214" t="s">
        <v>330</v>
      </c>
      <c r="PVQ214" t="s">
        <v>330</v>
      </c>
      <c r="PVR214" t="s">
        <v>330</v>
      </c>
      <c r="PVS214" t="s">
        <v>330</v>
      </c>
      <c r="PVT214" t="s">
        <v>330</v>
      </c>
      <c r="PVU214" t="s">
        <v>330</v>
      </c>
      <c r="PVV214" t="s">
        <v>330</v>
      </c>
      <c r="PVW214" t="s">
        <v>330</v>
      </c>
      <c r="PVX214" t="s">
        <v>330</v>
      </c>
      <c r="PVY214" t="s">
        <v>330</v>
      </c>
      <c r="PVZ214" t="s">
        <v>330</v>
      </c>
      <c r="PWA214" t="s">
        <v>330</v>
      </c>
      <c r="PWB214" t="s">
        <v>330</v>
      </c>
      <c r="PWC214" t="s">
        <v>330</v>
      </c>
      <c r="PWD214" t="s">
        <v>330</v>
      </c>
      <c r="PWE214" t="s">
        <v>330</v>
      </c>
      <c r="PWF214" t="s">
        <v>330</v>
      </c>
      <c r="PWG214" t="s">
        <v>330</v>
      </c>
      <c r="PWH214" t="s">
        <v>330</v>
      </c>
      <c r="PWI214" t="s">
        <v>330</v>
      </c>
      <c r="PWJ214" t="s">
        <v>330</v>
      </c>
      <c r="PWK214" t="s">
        <v>330</v>
      </c>
      <c r="PWL214" t="s">
        <v>330</v>
      </c>
      <c r="PWM214" t="s">
        <v>330</v>
      </c>
      <c r="PWN214" t="s">
        <v>330</v>
      </c>
      <c r="PWO214" t="s">
        <v>330</v>
      </c>
      <c r="PWP214" t="s">
        <v>330</v>
      </c>
      <c r="PWQ214" t="s">
        <v>330</v>
      </c>
      <c r="PWR214" t="s">
        <v>330</v>
      </c>
      <c r="PWS214" t="s">
        <v>330</v>
      </c>
      <c r="PWT214" t="s">
        <v>330</v>
      </c>
      <c r="PWU214" t="s">
        <v>330</v>
      </c>
      <c r="PWV214" t="s">
        <v>330</v>
      </c>
      <c r="PWW214" t="s">
        <v>330</v>
      </c>
      <c r="PWX214" t="s">
        <v>330</v>
      </c>
      <c r="PWY214" t="s">
        <v>330</v>
      </c>
      <c r="PWZ214" t="s">
        <v>330</v>
      </c>
      <c r="PXA214" t="s">
        <v>330</v>
      </c>
      <c r="PXB214" t="s">
        <v>330</v>
      </c>
      <c r="PXC214" t="s">
        <v>330</v>
      </c>
      <c r="PXD214" t="s">
        <v>330</v>
      </c>
      <c r="PXE214" t="s">
        <v>330</v>
      </c>
      <c r="PXF214" t="s">
        <v>330</v>
      </c>
      <c r="PXG214" t="s">
        <v>330</v>
      </c>
      <c r="PXH214" t="s">
        <v>330</v>
      </c>
      <c r="PXI214" t="s">
        <v>330</v>
      </c>
      <c r="PXJ214" t="s">
        <v>330</v>
      </c>
      <c r="PXK214" t="s">
        <v>330</v>
      </c>
      <c r="PXL214" t="s">
        <v>330</v>
      </c>
      <c r="PXM214" t="s">
        <v>330</v>
      </c>
      <c r="PXN214" t="s">
        <v>330</v>
      </c>
      <c r="PXO214" t="s">
        <v>330</v>
      </c>
      <c r="PXP214" t="s">
        <v>330</v>
      </c>
      <c r="PXQ214" t="s">
        <v>330</v>
      </c>
      <c r="PXR214" t="s">
        <v>330</v>
      </c>
      <c r="PXS214" t="s">
        <v>330</v>
      </c>
      <c r="PXT214" t="s">
        <v>330</v>
      </c>
      <c r="PXU214" t="s">
        <v>330</v>
      </c>
      <c r="PXV214" t="s">
        <v>330</v>
      </c>
      <c r="PXW214" t="s">
        <v>330</v>
      </c>
      <c r="PXX214" t="s">
        <v>330</v>
      </c>
      <c r="PXY214" t="s">
        <v>330</v>
      </c>
      <c r="PXZ214" t="s">
        <v>330</v>
      </c>
      <c r="PYA214" t="s">
        <v>330</v>
      </c>
      <c r="PYB214" t="s">
        <v>330</v>
      </c>
      <c r="PYC214" t="s">
        <v>330</v>
      </c>
      <c r="PYD214" t="s">
        <v>330</v>
      </c>
      <c r="PYE214" t="s">
        <v>330</v>
      </c>
      <c r="PYF214" t="s">
        <v>330</v>
      </c>
      <c r="PYG214" t="s">
        <v>330</v>
      </c>
      <c r="PYH214" t="s">
        <v>330</v>
      </c>
      <c r="PYI214" t="s">
        <v>330</v>
      </c>
      <c r="PYJ214" t="s">
        <v>330</v>
      </c>
      <c r="PYK214" t="s">
        <v>330</v>
      </c>
      <c r="PYL214" t="s">
        <v>330</v>
      </c>
      <c r="PYM214" t="s">
        <v>330</v>
      </c>
      <c r="PYN214" t="s">
        <v>330</v>
      </c>
      <c r="PYO214" t="s">
        <v>330</v>
      </c>
      <c r="PYP214" t="s">
        <v>330</v>
      </c>
      <c r="PYQ214" t="s">
        <v>330</v>
      </c>
      <c r="PYR214" t="s">
        <v>330</v>
      </c>
      <c r="PYS214" t="s">
        <v>330</v>
      </c>
      <c r="PYT214" t="s">
        <v>330</v>
      </c>
      <c r="PYU214" t="s">
        <v>330</v>
      </c>
      <c r="PYV214" t="s">
        <v>330</v>
      </c>
      <c r="PYW214" t="s">
        <v>330</v>
      </c>
      <c r="PYX214" t="s">
        <v>330</v>
      </c>
      <c r="PYY214" t="s">
        <v>330</v>
      </c>
      <c r="PYZ214" t="s">
        <v>330</v>
      </c>
      <c r="PZA214" t="s">
        <v>330</v>
      </c>
      <c r="PZB214" t="s">
        <v>330</v>
      </c>
      <c r="PZC214" t="s">
        <v>330</v>
      </c>
      <c r="PZD214" t="s">
        <v>330</v>
      </c>
      <c r="PZE214" t="s">
        <v>330</v>
      </c>
      <c r="PZF214" t="s">
        <v>330</v>
      </c>
      <c r="PZG214" t="s">
        <v>330</v>
      </c>
      <c r="PZH214" t="s">
        <v>330</v>
      </c>
      <c r="PZI214" t="s">
        <v>330</v>
      </c>
      <c r="PZJ214" t="s">
        <v>330</v>
      </c>
      <c r="PZK214" t="s">
        <v>330</v>
      </c>
      <c r="PZL214" t="s">
        <v>330</v>
      </c>
      <c r="PZM214" t="s">
        <v>330</v>
      </c>
      <c r="PZN214" t="s">
        <v>330</v>
      </c>
      <c r="PZO214" t="s">
        <v>330</v>
      </c>
      <c r="PZP214" t="s">
        <v>330</v>
      </c>
      <c r="PZQ214" t="s">
        <v>330</v>
      </c>
      <c r="PZR214" t="s">
        <v>330</v>
      </c>
      <c r="PZS214" t="s">
        <v>330</v>
      </c>
      <c r="PZT214" t="s">
        <v>330</v>
      </c>
      <c r="PZU214" t="s">
        <v>330</v>
      </c>
      <c r="PZV214" t="s">
        <v>330</v>
      </c>
      <c r="PZW214" t="s">
        <v>330</v>
      </c>
      <c r="PZX214" t="s">
        <v>330</v>
      </c>
      <c r="PZY214" t="s">
        <v>330</v>
      </c>
      <c r="PZZ214" t="s">
        <v>330</v>
      </c>
      <c r="QAA214" t="s">
        <v>330</v>
      </c>
      <c r="QAB214" t="s">
        <v>330</v>
      </c>
      <c r="QAC214" t="s">
        <v>330</v>
      </c>
      <c r="QAD214" t="s">
        <v>330</v>
      </c>
      <c r="QAE214" t="s">
        <v>330</v>
      </c>
      <c r="QAF214" t="s">
        <v>330</v>
      </c>
      <c r="QAG214" t="s">
        <v>330</v>
      </c>
      <c r="QAH214" t="s">
        <v>330</v>
      </c>
      <c r="QAI214" t="s">
        <v>330</v>
      </c>
      <c r="QAJ214" t="s">
        <v>330</v>
      </c>
      <c r="QAK214" t="s">
        <v>330</v>
      </c>
      <c r="QAL214" t="s">
        <v>330</v>
      </c>
      <c r="QAM214" t="s">
        <v>330</v>
      </c>
      <c r="QAN214" t="s">
        <v>330</v>
      </c>
      <c r="QAO214" t="s">
        <v>330</v>
      </c>
      <c r="QAP214" t="s">
        <v>330</v>
      </c>
      <c r="QAQ214" t="s">
        <v>330</v>
      </c>
      <c r="QAR214" t="s">
        <v>330</v>
      </c>
      <c r="QAS214" t="s">
        <v>330</v>
      </c>
      <c r="QAT214" t="s">
        <v>330</v>
      </c>
      <c r="QAU214" t="s">
        <v>330</v>
      </c>
      <c r="QAV214" t="s">
        <v>330</v>
      </c>
      <c r="QAW214" t="s">
        <v>330</v>
      </c>
      <c r="QAX214" t="s">
        <v>330</v>
      </c>
      <c r="QAY214" t="s">
        <v>330</v>
      </c>
      <c r="QAZ214" t="s">
        <v>330</v>
      </c>
      <c r="QBA214" t="s">
        <v>330</v>
      </c>
      <c r="QBB214" t="s">
        <v>330</v>
      </c>
      <c r="QBC214" t="s">
        <v>330</v>
      </c>
      <c r="QBD214" t="s">
        <v>330</v>
      </c>
      <c r="QBE214" t="s">
        <v>330</v>
      </c>
      <c r="QBF214" t="s">
        <v>330</v>
      </c>
      <c r="QBG214" t="s">
        <v>330</v>
      </c>
      <c r="QBH214" t="s">
        <v>330</v>
      </c>
      <c r="QBI214" t="s">
        <v>330</v>
      </c>
      <c r="QBJ214" t="s">
        <v>330</v>
      </c>
      <c r="QBK214" t="s">
        <v>330</v>
      </c>
      <c r="QBL214" t="s">
        <v>330</v>
      </c>
      <c r="QBM214" t="s">
        <v>330</v>
      </c>
      <c r="QBN214" t="s">
        <v>330</v>
      </c>
      <c r="QBO214" t="s">
        <v>330</v>
      </c>
      <c r="QBP214" t="s">
        <v>330</v>
      </c>
      <c r="QBQ214" t="s">
        <v>330</v>
      </c>
      <c r="QBR214" t="s">
        <v>330</v>
      </c>
      <c r="QBS214" t="s">
        <v>330</v>
      </c>
      <c r="QBT214" t="s">
        <v>330</v>
      </c>
      <c r="QBU214" t="s">
        <v>330</v>
      </c>
      <c r="QBV214" t="s">
        <v>330</v>
      </c>
      <c r="QBW214" t="s">
        <v>330</v>
      </c>
      <c r="QBX214" t="s">
        <v>330</v>
      </c>
      <c r="QBY214" t="s">
        <v>330</v>
      </c>
      <c r="QBZ214" t="s">
        <v>330</v>
      </c>
      <c r="QCA214" t="s">
        <v>330</v>
      </c>
      <c r="QCB214" t="s">
        <v>330</v>
      </c>
      <c r="QCC214" t="s">
        <v>330</v>
      </c>
      <c r="QCD214" t="s">
        <v>330</v>
      </c>
      <c r="QCE214" t="s">
        <v>330</v>
      </c>
      <c r="QCF214" t="s">
        <v>330</v>
      </c>
      <c r="QCG214" t="s">
        <v>330</v>
      </c>
      <c r="QCH214" t="s">
        <v>330</v>
      </c>
      <c r="QCI214" t="s">
        <v>330</v>
      </c>
      <c r="QCJ214" t="s">
        <v>330</v>
      </c>
      <c r="QCK214" t="s">
        <v>330</v>
      </c>
      <c r="QCL214" t="s">
        <v>330</v>
      </c>
      <c r="QCM214" t="s">
        <v>330</v>
      </c>
      <c r="QCN214" t="s">
        <v>330</v>
      </c>
      <c r="QCO214" t="s">
        <v>330</v>
      </c>
      <c r="QCP214" t="s">
        <v>330</v>
      </c>
      <c r="QCQ214" t="s">
        <v>330</v>
      </c>
      <c r="QCR214" t="s">
        <v>330</v>
      </c>
      <c r="QCS214" t="s">
        <v>330</v>
      </c>
      <c r="QCT214" t="s">
        <v>330</v>
      </c>
      <c r="QCU214" t="s">
        <v>330</v>
      </c>
      <c r="QCV214" t="s">
        <v>330</v>
      </c>
      <c r="QCW214" t="s">
        <v>330</v>
      </c>
      <c r="QCX214" t="s">
        <v>330</v>
      </c>
      <c r="QCY214" t="s">
        <v>330</v>
      </c>
      <c r="QCZ214" t="s">
        <v>330</v>
      </c>
      <c r="QDA214" t="s">
        <v>330</v>
      </c>
      <c r="QDB214" t="s">
        <v>330</v>
      </c>
      <c r="QDC214" t="s">
        <v>330</v>
      </c>
      <c r="QDD214" t="s">
        <v>330</v>
      </c>
      <c r="QDE214" t="s">
        <v>330</v>
      </c>
      <c r="QDF214" t="s">
        <v>330</v>
      </c>
      <c r="QDG214" t="s">
        <v>330</v>
      </c>
      <c r="QDH214" t="s">
        <v>330</v>
      </c>
      <c r="QDI214" t="s">
        <v>330</v>
      </c>
      <c r="QDJ214" t="s">
        <v>330</v>
      </c>
      <c r="QDK214" t="s">
        <v>330</v>
      </c>
      <c r="QDL214" t="s">
        <v>330</v>
      </c>
      <c r="QDM214" t="s">
        <v>330</v>
      </c>
      <c r="QDN214" t="s">
        <v>330</v>
      </c>
      <c r="QDO214" t="s">
        <v>330</v>
      </c>
      <c r="QDP214" t="s">
        <v>330</v>
      </c>
      <c r="QDQ214" t="s">
        <v>330</v>
      </c>
      <c r="QDR214" t="s">
        <v>330</v>
      </c>
      <c r="QDS214" t="s">
        <v>330</v>
      </c>
      <c r="QDT214" t="s">
        <v>330</v>
      </c>
      <c r="QDU214" t="s">
        <v>330</v>
      </c>
      <c r="QDV214" t="s">
        <v>330</v>
      </c>
      <c r="QDW214" t="s">
        <v>330</v>
      </c>
      <c r="QDX214" t="s">
        <v>330</v>
      </c>
      <c r="QDY214" t="s">
        <v>330</v>
      </c>
      <c r="QDZ214" t="s">
        <v>330</v>
      </c>
      <c r="QEA214" t="s">
        <v>330</v>
      </c>
      <c r="QEB214" t="s">
        <v>330</v>
      </c>
      <c r="QEC214" t="s">
        <v>330</v>
      </c>
      <c r="QED214" t="s">
        <v>330</v>
      </c>
      <c r="QEE214" t="s">
        <v>330</v>
      </c>
      <c r="QEF214" t="s">
        <v>330</v>
      </c>
      <c r="QEG214" t="s">
        <v>330</v>
      </c>
      <c r="QEH214" t="s">
        <v>330</v>
      </c>
      <c r="QEI214" t="s">
        <v>330</v>
      </c>
      <c r="QEJ214" t="s">
        <v>330</v>
      </c>
      <c r="QEK214" t="s">
        <v>330</v>
      </c>
      <c r="QEL214" t="s">
        <v>330</v>
      </c>
      <c r="QEM214" t="s">
        <v>330</v>
      </c>
      <c r="QEN214" t="s">
        <v>330</v>
      </c>
      <c r="QEO214" t="s">
        <v>330</v>
      </c>
      <c r="QEP214" t="s">
        <v>330</v>
      </c>
      <c r="QEQ214" t="s">
        <v>330</v>
      </c>
      <c r="QER214" t="s">
        <v>330</v>
      </c>
      <c r="QES214" t="s">
        <v>330</v>
      </c>
      <c r="QET214" t="s">
        <v>330</v>
      </c>
      <c r="QEU214" t="s">
        <v>330</v>
      </c>
      <c r="QEV214" t="s">
        <v>330</v>
      </c>
      <c r="QEW214" t="s">
        <v>330</v>
      </c>
      <c r="QEX214" t="s">
        <v>330</v>
      </c>
      <c r="QEY214" t="s">
        <v>330</v>
      </c>
      <c r="QEZ214" t="s">
        <v>330</v>
      </c>
      <c r="QFA214" t="s">
        <v>330</v>
      </c>
      <c r="QFB214" t="s">
        <v>330</v>
      </c>
      <c r="QFC214" t="s">
        <v>330</v>
      </c>
      <c r="QFD214" t="s">
        <v>330</v>
      </c>
      <c r="QFE214" t="s">
        <v>330</v>
      </c>
      <c r="QFF214" t="s">
        <v>330</v>
      </c>
      <c r="QFG214" t="s">
        <v>330</v>
      </c>
      <c r="QFH214" t="s">
        <v>330</v>
      </c>
      <c r="QFI214" t="s">
        <v>330</v>
      </c>
      <c r="QFJ214" t="s">
        <v>330</v>
      </c>
      <c r="QFK214" t="s">
        <v>330</v>
      </c>
      <c r="QFL214" t="s">
        <v>330</v>
      </c>
      <c r="QFM214" t="s">
        <v>330</v>
      </c>
      <c r="QFN214" t="s">
        <v>330</v>
      </c>
      <c r="QFO214" t="s">
        <v>330</v>
      </c>
      <c r="QFP214" t="s">
        <v>330</v>
      </c>
      <c r="QFQ214" t="s">
        <v>330</v>
      </c>
      <c r="QFR214" t="s">
        <v>330</v>
      </c>
      <c r="QFS214" t="s">
        <v>330</v>
      </c>
      <c r="QFT214" t="s">
        <v>330</v>
      </c>
      <c r="QFU214" t="s">
        <v>330</v>
      </c>
      <c r="QFV214" t="s">
        <v>330</v>
      </c>
      <c r="QFW214" t="s">
        <v>330</v>
      </c>
      <c r="QFX214" t="s">
        <v>330</v>
      </c>
      <c r="QFY214" t="s">
        <v>330</v>
      </c>
      <c r="QFZ214" t="s">
        <v>330</v>
      </c>
      <c r="QGA214" t="s">
        <v>330</v>
      </c>
      <c r="QGB214" t="s">
        <v>330</v>
      </c>
      <c r="QGC214" t="s">
        <v>330</v>
      </c>
      <c r="QGD214" t="s">
        <v>330</v>
      </c>
      <c r="QGE214" t="s">
        <v>330</v>
      </c>
      <c r="QGF214" t="s">
        <v>330</v>
      </c>
      <c r="QGG214" t="s">
        <v>330</v>
      </c>
      <c r="QGH214" t="s">
        <v>330</v>
      </c>
      <c r="QGI214" t="s">
        <v>330</v>
      </c>
      <c r="QGJ214" t="s">
        <v>330</v>
      </c>
      <c r="QGK214" t="s">
        <v>330</v>
      </c>
      <c r="QGL214" t="s">
        <v>330</v>
      </c>
      <c r="QGM214" t="s">
        <v>330</v>
      </c>
      <c r="QGN214" t="s">
        <v>330</v>
      </c>
      <c r="QGO214" t="s">
        <v>330</v>
      </c>
      <c r="QGP214" t="s">
        <v>330</v>
      </c>
      <c r="QGQ214" t="s">
        <v>330</v>
      </c>
      <c r="QGR214" t="s">
        <v>330</v>
      </c>
      <c r="QGS214" t="s">
        <v>330</v>
      </c>
      <c r="QGT214" t="s">
        <v>330</v>
      </c>
      <c r="QGU214" t="s">
        <v>330</v>
      </c>
      <c r="QGV214" t="s">
        <v>330</v>
      </c>
      <c r="QGW214" t="s">
        <v>330</v>
      </c>
      <c r="QGX214" t="s">
        <v>330</v>
      </c>
      <c r="QGY214" t="s">
        <v>330</v>
      </c>
      <c r="QGZ214" t="s">
        <v>330</v>
      </c>
      <c r="QHA214" t="s">
        <v>330</v>
      </c>
      <c r="QHB214" t="s">
        <v>330</v>
      </c>
      <c r="QHC214" t="s">
        <v>330</v>
      </c>
      <c r="QHD214" t="s">
        <v>330</v>
      </c>
      <c r="QHE214" t="s">
        <v>330</v>
      </c>
      <c r="QHF214" t="s">
        <v>330</v>
      </c>
      <c r="QHG214" t="s">
        <v>330</v>
      </c>
      <c r="QHH214" t="s">
        <v>330</v>
      </c>
      <c r="QHI214" t="s">
        <v>330</v>
      </c>
      <c r="QHJ214" t="s">
        <v>330</v>
      </c>
      <c r="QHK214" t="s">
        <v>330</v>
      </c>
      <c r="QHL214" t="s">
        <v>330</v>
      </c>
      <c r="QHM214" t="s">
        <v>330</v>
      </c>
      <c r="QHN214" t="s">
        <v>330</v>
      </c>
      <c r="QHO214" t="s">
        <v>330</v>
      </c>
      <c r="QHP214" t="s">
        <v>330</v>
      </c>
      <c r="QHQ214" t="s">
        <v>330</v>
      </c>
      <c r="QHR214" t="s">
        <v>330</v>
      </c>
      <c r="QHS214" t="s">
        <v>330</v>
      </c>
      <c r="QHT214" t="s">
        <v>330</v>
      </c>
      <c r="QHU214" t="s">
        <v>330</v>
      </c>
      <c r="QHV214" t="s">
        <v>330</v>
      </c>
      <c r="QHW214" t="s">
        <v>330</v>
      </c>
      <c r="QHX214" t="s">
        <v>330</v>
      </c>
      <c r="QHY214" t="s">
        <v>330</v>
      </c>
      <c r="QHZ214" t="s">
        <v>330</v>
      </c>
      <c r="QIA214" t="s">
        <v>330</v>
      </c>
      <c r="QIB214" t="s">
        <v>330</v>
      </c>
      <c r="QIC214" t="s">
        <v>330</v>
      </c>
      <c r="QID214" t="s">
        <v>330</v>
      </c>
      <c r="QIE214" t="s">
        <v>330</v>
      </c>
      <c r="QIF214" t="s">
        <v>330</v>
      </c>
      <c r="QIG214" t="s">
        <v>330</v>
      </c>
      <c r="QIH214" t="s">
        <v>330</v>
      </c>
      <c r="QII214" t="s">
        <v>330</v>
      </c>
      <c r="QIJ214" t="s">
        <v>330</v>
      </c>
      <c r="QIK214" t="s">
        <v>330</v>
      </c>
      <c r="QIL214" t="s">
        <v>330</v>
      </c>
      <c r="QIM214" t="s">
        <v>330</v>
      </c>
      <c r="QIN214" t="s">
        <v>330</v>
      </c>
      <c r="QIO214" t="s">
        <v>330</v>
      </c>
      <c r="QIP214" t="s">
        <v>330</v>
      </c>
      <c r="QIQ214" t="s">
        <v>330</v>
      </c>
      <c r="QIR214" t="s">
        <v>330</v>
      </c>
      <c r="QIS214" t="s">
        <v>330</v>
      </c>
      <c r="QIT214" t="s">
        <v>330</v>
      </c>
      <c r="QIU214" t="s">
        <v>330</v>
      </c>
      <c r="QIV214" t="s">
        <v>330</v>
      </c>
      <c r="QIW214" t="s">
        <v>330</v>
      </c>
      <c r="QIX214" t="s">
        <v>330</v>
      </c>
      <c r="QIY214" t="s">
        <v>330</v>
      </c>
      <c r="QIZ214" t="s">
        <v>330</v>
      </c>
      <c r="QJA214" t="s">
        <v>330</v>
      </c>
      <c r="QJB214" t="s">
        <v>330</v>
      </c>
      <c r="QJC214" t="s">
        <v>330</v>
      </c>
      <c r="QJD214" t="s">
        <v>330</v>
      </c>
      <c r="QJE214" t="s">
        <v>330</v>
      </c>
      <c r="QJF214" t="s">
        <v>330</v>
      </c>
      <c r="QJG214" t="s">
        <v>330</v>
      </c>
      <c r="QJH214" t="s">
        <v>330</v>
      </c>
      <c r="QJI214" t="s">
        <v>330</v>
      </c>
      <c r="QJJ214" t="s">
        <v>330</v>
      </c>
      <c r="QJK214" t="s">
        <v>330</v>
      </c>
      <c r="QJL214" t="s">
        <v>330</v>
      </c>
      <c r="QJM214" t="s">
        <v>330</v>
      </c>
      <c r="QJN214" t="s">
        <v>330</v>
      </c>
      <c r="QJO214" t="s">
        <v>330</v>
      </c>
      <c r="QJP214" t="s">
        <v>330</v>
      </c>
      <c r="QJQ214" t="s">
        <v>330</v>
      </c>
      <c r="QJR214" t="s">
        <v>330</v>
      </c>
      <c r="QJS214" t="s">
        <v>330</v>
      </c>
      <c r="QJT214" t="s">
        <v>330</v>
      </c>
      <c r="QJU214" t="s">
        <v>330</v>
      </c>
      <c r="QJV214" t="s">
        <v>330</v>
      </c>
      <c r="QJW214" t="s">
        <v>330</v>
      </c>
      <c r="QJX214" t="s">
        <v>330</v>
      </c>
      <c r="QJY214" t="s">
        <v>330</v>
      </c>
      <c r="QJZ214" t="s">
        <v>330</v>
      </c>
      <c r="QKA214" t="s">
        <v>330</v>
      </c>
      <c r="QKB214" t="s">
        <v>330</v>
      </c>
      <c r="QKC214" t="s">
        <v>330</v>
      </c>
      <c r="QKD214" t="s">
        <v>330</v>
      </c>
      <c r="QKE214" t="s">
        <v>330</v>
      </c>
      <c r="QKF214" t="s">
        <v>330</v>
      </c>
      <c r="QKG214" t="s">
        <v>330</v>
      </c>
      <c r="QKH214" t="s">
        <v>330</v>
      </c>
      <c r="QKI214" t="s">
        <v>330</v>
      </c>
      <c r="QKJ214" t="s">
        <v>330</v>
      </c>
      <c r="QKK214" t="s">
        <v>330</v>
      </c>
      <c r="QKL214" t="s">
        <v>330</v>
      </c>
      <c r="QKM214" t="s">
        <v>330</v>
      </c>
      <c r="QKN214" t="s">
        <v>330</v>
      </c>
      <c r="QKO214" t="s">
        <v>330</v>
      </c>
      <c r="QKP214" t="s">
        <v>330</v>
      </c>
      <c r="QKQ214" t="s">
        <v>330</v>
      </c>
      <c r="QKR214" t="s">
        <v>330</v>
      </c>
      <c r="QKS214" t="s">
        <v>330</v>
      </c>
      <c r="QKT214" t="s">
        <v>330</v>
      </c>
      <c r="QKU214" t="s">
        <v>330</v>
      </c>
      <c r="QKV214" t="s">
        <v>330</v>
      </c>
      <c r="QKW214" t="s">
        <v>330</v>
      </c>
      <c r="QKX214" t="s">
        <v>330</v>
      </c>
      <c r="QKY214" t="s">
        <v>330</v>
      </c>
      <c r="QKZ214" t="s">
        <v>330</v>
      </c>
      <c r="QLA214" t="s">
        <v>330</v>
      </c>
      <c r="QLB214" t="s">
        <v>330</v>
      </c>
      <c r="QLC214" t="s">
        <v>330</v>
      </c>
      <c r="QLD214" t="s">
        <v>330</v>
      </c>
      <c r="QLE214" t="s">
        <v>330</v>
      </c>
      <c r="QLF214" t="s">
        <v>330</v>
      </c>
      <c r="QLG214" t="s">
        <v>330</v>
      </c>
      <c r="QLH214" t="s">
        <v>330</v>
      </c>
      <c r="QLI214" t="s">
        <v>330</v>
      </c>
      <c r="QLJ214" t="s">
        <v>330</v>
      </c>
      <c r="QLK214" t="s">
        <v>330</v>
      </c>
      <c r="QLL214" t="s">
        <v>330</v>
      </c>
      <c r="QLM214" t="s">
        <v>330</v>
      </c>
      <c r="QLN214" t="s">
        <v>330</v>
      </c>
      <c r="QLO214" t="s">
        <v>330</v>
      </c>
      <c r="QLP214" t="s">
        <v>330</v>
      </c>
      <c r="QLQ214" t="s">
        <v>330</v>
      </c>
      <c r="QLR214" t="s">
        <v>330</v>
      </c>
      <c r="QLS214" t="s">
        <v>330</v>
      </c>
      <c r="QLT214" t="s">
        <v>330</v>
      </c>
      <c r="QLU214" t="s">
        <v>330</v>
      </c>
      <c r="QLV214" t="s">
        <v>330</v>
      </c>
      <c r="QLW214" t="s">
        <v>330</v>
      </c>
      <c r="QLX214" t="s">
        <v>330</v>
      </c>
      <c r="QLY214" t="s">
        <v>330</v>
      </c>
      <c r="QLZ214" t="s">
        <v>330</v>
      </c>
      <c r="QMA214" t="s">
        <v>330</v>
      </c>
      <c r="QMB214" t="s">
        <v>330</v>
      </c>
      <c r="QMC214" t="s">
        <v>330</v>
      </c>
      <c r="QMD214" t="s">
        <v>330</v>
      </c>
      <c r="QME214" t="s">
        <v>330</v>
      </c>
      <c r="QMF214" t="s">
        <v>330</v>
      </c>
      <c r="QMG214" t="s">
        <v>330</v>
      </c>
      <c r="QMH214" t="s">
        <v>330</v>
      </c>
      <c r="QMI214" t="s">
        <v>330</v>
      </c>
      <c r="QMJ214" t="s">
        <v>330</v>
      </c>
      <c r="QMK214" t="s">
        <v>330</v>
      </c>
      <c r="QML214" t="s">
        <v>330</v>
      </c>
      <c r="QMM214" t="s">
        <v>330</v>
      </c>
      <c r="QMN214" t="s">
        <v>330</v>
      </c>
      <c r="QMO214" t="s">
        <v>330</v>
      </c>
      <c r="QMP214" t="s">
        <v>330</v>
      </c>
      <c r="QMQ214" t="s">
        <v>330</v>
      </c>
      <c r="QMR214" t="s">
        <v>330</v>
      </c>
      <c r="QMS214" t="s">
        <v>330</v>
      </c>
      <c r="QMT214" t="s">
        <v>330</v>
      </c>
      <c r="QMU214" t="s">
        <v>330</v>
      </c>
      <c r="QMV214" t="s">
        <v>330</v>
      </c>
      <c r="QMW214" t="s">
        <v>330</v>
      </c>
      <c r="QMX214" t="s">
        <v>330</v>
      </c>
      <c r="QMY214" t="s">
        <v>330</v>
      </c>
      <c r="QMZ214" t="s">
        <v>330</v>
      </c>
      <c r="QNA214" t="s">
        <v>330</v>
      </c>
      <c r="QNB214" t="s">
        <v>330</v>
      </c>
      <c r="QNC214" t="s">
        <v>330</v>
      </c>
      <c r="QND214" t="s">
        <v>330</v>
      </c>
      <c r="QNE214" t="s">
        <v>330</v>
      </c>
      <c r="QNF214" t="s">
        <v>330</v>
      </c>
      <c r="QNG214" t="s">
        <v>330</v>
      </c>
      <c r="QNH214" t="s">
        <v>330</v>
      </c>
      <c r="QNI214" t="s">
        <v>330</v>
      </c>
      <c r="QNJ214" t="s">
        <v>330</v>
      </c>
      <c r="QNK214" t="s">
        <v>330</v>
      </c>
      <c r="QNL214" t="s">
        <v>330</v>
      </c>
      <c r="QNM214" t="s">
        <v>330</v>
      </c>
      <c r="QNN214" t="s">
        <v>330</v>
      </c>
      <c r="QNO214" t="s">
        <v>330</v>
      </c>
      <c r="QNP214" t="s">
        <v>330</v>
      </c>
      <c r="QNQ214" t="s">
        <v>330</v>
      </c>
      <c r="QNR214" t="s">
        <v>330</v>
      </c>
      <c r="QNS214" t="s">
        <v>330</v>
      </c>
      <c r="QNT214" t="s">
        <v>330</v>
      </c>
      <c r="QNU214" t="s">
        <v>330</v>
      </c>
      <c r="QNV214" t="s">
        <v>330</v>
      </c>
      <c r="QNW214" t="s">
        <v>330</v>
      </c>
      <c r="QNX214" t="s">
        <v>330</v>
      </c>
      <c r="QNY214" t="s">
        <v>330</v>
      </c>
      <c r="QNZ214" t="s">
        <v>330</v>
      </c>
      <c r="QOA214" t="s">
        <v>330</v>
      </c>
      <c r="QOB214" t="s">
        <v>330</v>
      </c>
      <c r="QOC214" t="s">
        <v>330</v>
      </c>
      <c r="QOD214" t="s">
        <v>330</v>
      </c>
      <c r="QOE214" t="s">
        <v>330</v>
      </c>
      <c r="QOF214" t="s">
        <v>330</v>
      </c>
      <c r="QOG214" t="s">
        <v>330</v>
      </c>
      <c r="QOH214" t="s">
        <v>330</v>
      </c>
      <c r="QOI214" t="s">
        <v>330</v>
      </c>
      <c r="QOJ214" t="s">
        <v>330</v>
      </c>
      <c r="QOK214" t="s">
        <v>330</v>
      </c>
      <c r="QOL214" t="s">
        <v>330</v>
      </c>
      <c r="QOM214" t="s">
        <v>330</v>
      </c>
      <c r="QON214" t="s">
        <v>330</v>
      </c>
      <c r="QOO214" t="s">
        <v>330</v>
      </c>
      <c r="QOP214" t="s">
        <v>330</v>
      </c>
      <c r="QOQ214" t="s">
        <v>330</v>
      </c>
      <c r="QOR214" t="s">
        <v>330</v>
      </c>
      <c r="QOS214" t="s">
        <v>330</v>
      </c>
      <c r="QOT214" t="s">
        <v>330</v>
      </c>
      <c r="QOU214" t="s">
        <v>330</v>
      </c>
      <c r="QOV214" t="s">
        <v>330</v>
      </c>
      <c r="QOW214" t="s">
        <v>330</v>
      </c>
      <c r="QOX214" t="s">
        <v>330</v>
      </c>
      <c r="QOY214" t="s">
        <v>330</v>
      </c>
      <c r="QOZ214" t="s">
        <v>330</v>
      </c>
      <c r="QPA214" t="s">
        <v>330</v>
      </c>
      <c r="QPB214" t="s">
        <v>330</v>
      </c>
      <c r="QPC214" t="s">
        <v>330</v>
      </c>
      <c r="QPD214" t="s">
        <v>330</v>
      </c>
      <c r="QPE214" t="s">
        <v>330</v>
      </c>
      <c r="QPF214" t="s">
        <v>330</v>
      </c>
      <c r="QPG214" t="s">
        <v>330</v>
      </c>
      <c r="QPH214" t="s">
        <v>330</v>
      </c>
      <c r="QPI214" t="s">
        <v>330</v>
      </c>
      <c r="QPJ214" t="s">
        <v>330</v>
      </c>
      <c r="QPK214" t="s">
        <v>330</v>
      </c>
      <c r="QPL214" t="s">
        <v>330</v>
      </c>
      <c r="QPM214" t="s">
        <v>330</v>
      </c>
      <c r="QPN214" t="s">
        <v>330</v>
      </c>
      <c r="QPO214" t="s">
        <v>330</v>
      </c>
      <c r="QPP214" t="s">
        <v>330</v>
      </c>
      <c r="QPQ214" t="s">
        <v>330</v>
      </c>
      <c r="QPR214" t="s">
        <v>330</v>
      </c>
      <c r="QPS214" t="s">
        <v>330</v>
      </c>
      <c r="QPT214" t="s">
        <v>330</v>
      </c>
      <c r="QPU214" t="s">
        <v>330</v>
      </c>
      <c r="QPV214" t="s">
        <v>330</v>
      </c>
      <c r="QPW214" t="s">
        <v>330</v>
      </c>
      <c r="QPX214" t="s">
        <v>330</v>
      </c>
      <c r="QPY214" t="s">
        <v>330</v>
      </c>
      <c r="QPZ214" t="s">
        <v>330</v>
      </c>
      <c r="QQA214" t="s">
        <v>330</v>
      </c>
      <c r="QQB214" t="s">
        <v>330</v>
      </c>
      <c r="QQC214" t="s">
        <v>330</v>
      </c>
      <c r="QQD214" t="s">
        <v>330</v>
      </c>
      <c r="QQE214" t="s">
        <v>330</v>
      </c>
      <c r="QQF214" t="s">
        <v>330</v>
      </c>
      <c r="QQG214" t="s">
        <v>330</v>
      </c>
      <c r="QQH214" t="s">
        <v>330</v>
      </c>
      <c r="QQI214" t="s">
        <v>330</v>
      </c>
      <c r="QQJ214" t="s">
        <v>330</v>
      </c>
      <c r="QQK214" t="s">
        <v>330</v>
      </c>
      <c r="QQL214" t="s">
        <v>330</v>
      </c>
      <c r="QQM214" t="s">
        <v>330</v>
      </c>
      <c r="QQN214" t="s">
        <v>330</v>
      </c>
      <c r="QQO214" t="s">
        <v>330</v>
      </c>
      <c r="QQP214" t="s">
        <v>330</v>
      </c>
      <c r="QQQ214" t="s">
        <v>330</v>
      </c>
      <c r="QQR214" t="s">
        <v>330</v>
      </c>
      <c r="QQS214" t="s">
        <v>330</v>
      </c>
      <c r="QQT214" t="s">
        <v>330</v>
      </c>
      <c r="QQU214" t="s">
        <v>330</v>
      </c>
      <c r="QQV214" t="s">
        <v>330</v>
      </c>
      <c r="QQW214" t="s">
        <v>330</v>
      </c>
      <c r="QQX214" t="s">
        <v>330</v>
      </c>
      <c r="QQY214" t="s">
        <v>330</v>
      </c>
      <c r="QQZ214" t="s">
        <v>330</v>
      </c>
      <c r="QRA214" t="s">
        <v>330</v>
      </c>
      <c r="QRB214" t="s">
        <v>330</v>
      </c>
      <c r="QRC214" t="s">
        <v>330</v>
      </c>
      <c r="QRD214" t="s">
        <v>330</v>
      </c>
      <c r="QRE214" t="s">
        <v>330</v>
      </c>
      <c r="QRF214" t="s">
        <v>330</v>
      </c>
      <c r="QRG214" t="s">
        <v>330</v>
      </c>
      <c r="QRH214" t="s">
        <v>330</v>
      </c>
      <c r="QRI214" t="s">
        <v>330</v>
      </c>
      <c r="QRJ214" t="s">
        <v>330</v>
      </c>
      <c r="QRK214" t="s">
        <v>330</v>
      </c>
      <c r="QRL214" t="s">
        <v>330</v>
      </c>
      <c r="QRM214" t="s">
        <v>330</v>
      </c>
      <c r="QRN214" t="s">
        <v>330</v>
      </c>
      <c r="QRO214" t="s">
        <v>330</v>
      </c>
      <c r="QRP214" t="s">
        <v>330</v>
      </c>
      <c r="QRQ214" t="s">
        <v>330</v>
      </c>
      <c r="QRR214" t="s">
        <v>330</v>
      </c>
      <c r="QRS214" t="s">
        <v>330</v>
      </c>
      <c r="QRT214" t="s">
        <v>330</v>
      </c>
      <c r="QRU214" t="s">
        <v>330</v>
      </c>
      <c r="QRV214" t="s">
        <v>330</v>
      </c>
      <c r="QRW214" t="s">
        <v>330</v>
      </c>
      <c r="QRX214" t="s">
        <v>330</v>
      </c>
      <c r="QRY214" t="s">
        <v>330</v>
      </c>
      <c r="QRZ214" t="s">
        <v>330</v>
      </c>
      <c r="QSA214" t="s">
        <v>330</v>
      </c>
      <c r="QSB214" t="s">
        <v>330</v>
      </c>
      <c r="QSC214" t="s">
        <v>330</v>
      </c>
      <c r="QSD214" t="s">
        <v>330</v>
      </c>
      <c r="QSE214" t="s">
        <v>330</v>
      </c>
      <c r="QSF214" t="s">
        <v>330</v>
      </c>
      <c r="QSG214" t="s">
        <v>330</v>
      </c>
      <c r="QSH214" t="s">
        <v>330</v>
      </c>
      <c r="QSI214" t="s">
        <v>330</v>
      </c>
      <c r="QSJ214" t="s">
        <v>330</v>
      </c>
      <c r="QSK214" t="s">
        <v>330</v>
      </c>
      <c r="QSL214" t="s">
        <v>330</v>
      </c>
      <c r="QSM214" t="s">
        <v>330</v>
      </c>
      <c r="QSN214" t="s">
        <v>330</v>
      </c>
      <c r="QSO214" t="s">
        <v>330</v>
      </c>
      <c r="QSP214" t="s">
        <v>330</v>
      </c>
      <c r="QSQ214" t="s">
        <v>330</v>
      </c>
      <c r="QSR214" t="s">
        <v>330</v>
      </c>
      <c r="QSS214" t="s">
        <v>330</v>
      </c>
      <c r="QST214" t="s">
        <v>330</v>
      </c>
      <c r="QSU214" t="s">
        <v>330</v>
      </c>
      <c r="QSV214" t="s">
        <v>330</v>
      </c>
      <c r="QSW214" t="s">
        <v>330</v>
      </c>
      <c r="QSX214" t="s">
        <v>330</v>
      </c>
      <c r="QSY214" t="s">
        <v>330</v>
      </c>
      <c r="QSZ214" t="s">
        <v>330</v>
      </c>
      <c r="QTA214" t="s">
        <v>330</v>
      </c>
      <c r="QTB214" t="s">
        <v>330</v>
      </c>
      <c r="QTC214" t="s">
        <v>330</v>
      </c>
      <c r="QTD214" t="s">
        <v>330</v>
      </c>
      <c r="QTE214" t="s">
        <v>330</v>
      </c>
      <c r="QTF214" t="s">
        <v>330</v>
      </c>
      <c r="QTG214" t="s">
        <v>330</v>
      </c>
      <c r="QTH214" t="s">
        <v>330</v>
      </c>
      <c r="QTI214" t="s">
        <v>330</v>
      </c>
      <c r="QTJ214" t="s">
        <v>330</v>
      </c>
      <c r="QTK214" t="s">
        <v>330</v>
      </c>
      <c r="QTL214" t="s">
        <v>330</v>
      </c>
      <c r="QTM214" t="s">
        <v>330</v>
      </c>
      <c r="QTN214" t="s">
        <v>330</v>
      </c>
      <c r="QTO214" t="s">
        <v>330</v>
      </c>
      <c r="QTP214" t="s">
        <v>330</v>
      </c>
      <c r="QTQ214" t="s">
        <v>330</v>
      </c>
      <c r="QTR214" t="s">
        <v>330</v>
      </c>
      <c r="QTS214" t="s">
        <v>330</v>
      </c>
      <c r="QTT214" t="s">
        <v>330</v>
      </c>
      <c r="QTU214" t="s">
        <v>330</v>
      </c>
      <c r="QTV214" t="s">
        <v>330</v>
      </c>
      <c r="QTW214" t="s">
        <v>330</v>
      </c>
      <c r="QTX214" t="s">
        <v>330</v>
      </c>
      <c r="QTY214" t="s">
        <v>330</v>
      </c>
      <c r="QTZ214" t="s">
        <v>330</v>
      </c>
      <c r="QUA214" t="s">
        <v>330</v>
      </c>
      <c r="QUB214" t="s">
        <v>330</v>
      </c>
      <c r="QUC214" t="s">
        <v>330</v>
      </c>
      <c r="QUD214" t="s">
        <v>330</v>
      </c>
      <c r="QUE214" t="s">
        <v>330</v>
      </c>
      <c r="QUF214" t="s">
        <v>330</v>
      </c>
      <c r="QUG214" t="s">
        <v>330</v>
      </c>
      <c r="QUH214" t="s">
        <v>330</v>
      </c>
      <c r="QUI214" t="s">
        <v>330</v>
      </c>
      <c r="QUJ214" t="s">
        <v>330</v>
      </c>
      <c r="QUK214" t="s">
        <v>330</v>
      </c>
      <c r="QUL214" t="s">
        <v>330</v>
      </c>
      <c r="QUM214" t="s">
        <v>330</v>
      </c>
      <c r="QUN214" t="s">
        <v>330</v>
      </c>
      <c r="QUO214" t="s">
        <v>330</v>
      </c>
      <c r="QUP214" t="s">
        <v>330</v>
      </c>
      <c r="QUQ214" t="s">
        <v>330</v>
      </c>
      <c r="QUR214" t="s">
        <v>330</v>
      </c>
      <c r="QUS214" t="s">
        <v>330</v>
      </c>
      <c r="QUT214" t="s">
        <v>330</v>
      </c>
      <c r="QUU214" t="s">
        <v>330</v>
      </c>
      <c r="QUV214" t="s">
        <v>330</v>
      </c>
      <c r="QUW214" t="s">
        <v>330</v>
      </c>
      <c r="QUX214" t="s">
        <v>330</v>
      </c>
      <c r="QUY214" t="s">
        <v>330</v>
      </c>
      <c r="QUZ214" t="s">
        <v>330</v>
      </c>
      <c r="QVA214" t="s">
        <v>330</v>
      </c>
      <c r="QVB214" t="s">
        <v>330</v>
      </c>
      <c r="QVC214" t="s">
        <v>330</v>
      </c>
      <c r="QVD214" t="s">
        <v>330</v>
      </c>
      <c r="QVE214" t="s">
        <v>330</v>
      </c>
      <c r="QVF214" t="s">
        <v>330</v>
      </c>
      <c r="QVG214" t="s">
        <v>330</v>
      </c>
      <c r="QVH214" t="s">
        <v>330</v>
      </c>
      <c r="QVI214" t="s">
        <v>330</v>
      </c>
      <c r="QVJ214" t="s">
        <v>330</v>
      </c>
      <c r="QVK214" t="s">
        <v>330</v>
      </c>
      <c r="QVL214" t="s">
        <v>330</v>
      </c>
      <c r="QVM214" t="s">
        <v>330</v>
      </c>
      <c r="QVN214" t="s">
        <v>330</v>
      </c>
      <c r="QVO214" t="s">
        <v>330</v>
      </c>
      <c r="QVP214" t="s">
        <v>330</v>
      </c>
      <c r="QVQ214" t="s">
        <v>330</v>
      </c>
      <c r="QVR214" t="s">
        <v>330</v>
      </c>
      <c r="QVS214" t="s">
        <v>330</v>
      </c>
      <c r="QVT214" t="s">
        <v>330</v>
      </c>
      <c r="QVU214" t="s">
        <v>330</v>
      </c>
      <c r="QVV214" t="s">
        <v>330</v>
      </c>
      <c r="QVW214" t="s">
        <v>330</v>
      </c>
      <c r="QVX214" t="s">
        <v>330</v>
      </c>
      <c r="QVY214" t="s">
        <v>330</v>
      </c>
      <c r="QVZ214" t="s">
        <v>330</v>
      </c>
      <c r="QWA214" t="s">
        <v>330</v>
      </c>
      <c r="QWB214" t="s">
        <v>330</v>
      </c>
      <c r="QWC214" t="s">
        <v>330</v>
      </c>
      <c r="QWD214" t="s">
        <v>330</v>
      </c>
      <c r="QWE214" t="s">
        <v>330</v>
      </c>
      <c r="QWF214" t="s">
        <v>330</v>
      </c>
      <c r="QWG214" t="s">
        <v>330</v>
      </c>
      <c r="QWH214" t="s">
        <v>330</v>
      </c>
      <c r="QWI214" t="s">
        <v>330</v>
      </c>
      <c r="QWJ214" t="s">
        <v>330</v>
      </c>
      <c r="QWK214" t="s">
        <v>330</v>
      </c>
      <c r="QWL214" t="s">
        <v>330</v>
      </c>
      <c r="QWM214" t="s">
        <v>330</v>
      </c>
      <c r="QWN214" t="s">
        <v>330</v>
      </c>
      <c r="QWO214" t="s">
        <v>330</v>
      </c>
      <c r="QWP214" t="s">
        <v>330</v>
      </c>
      <c r="QWQ214" t="s">
        <v>330</v>
      </c>
      <c r="QWR214" t="s">
        <v>330</v>
      </c>
      <c r="QWS214" t="s">
        <v>330</v>
      </c>
      <c r="QWT214" t="s">
        <v>330</v>
      </c>
      <c r="QWU214" t="s">
        <v>330</v>
      </c>
      <c r="QWV214" t="s">
        <v>330</v>
      </c>
      <c r="QWW214" t="s">
        <v>330</v>
      </c>
      <c r="QWX214" t="s">
        <v>330</v>
      </c>
      <c r="QWY214" t="s">
        <v>330</v>
      </c>
      <c r="QWZ214" t="s">
        <v>330</v>
      </c>
      <c r="QXA214" t="s">
        <v>330</v>
      </c>
      <c r="QXB214" t="s">
        <v>330</v>
      </c>
      <c r="QXC214" t="s">
        <v>330</v>
      </c>
      <c r="QXD214" t="s">
        <v>330</v>
      </c>
      <c r="QXE214" t="s">
        <v>330</v>
      </c>
      <c r="QXF214" t="s">
        <v>330</v>
      </c>
      <c r="QXG214" t="s">
        <v>330</v>
      </c>
      <c r="QXH214" t="s">
        <v>330</v>
      </c>
      <c r="QXI214" t="s">
        <v>330</v>
      </c>
      <c r="QXJ214" t="s">
        <v>330</v>
      </c>
      <c r="QXK214" t="s">
        <v>330</v>
      </c>
      <c r="QXL214" t="s">
        <v>330</v>
      </c>
      <c r="QXM214" t="s">
        <v>330</v>
      </c>
      <c r="QXN214" t="s">
        <v>330</v>
      </c>
      <c r="QXO214" t="s">
        <v>330</v>
      </c>
      <c r="QXP214" t="s">
        <v>330</v>
      </c>
      <c r="QXQ214" t="s">
        <v>330</v>
      </c>
      <c r="QXR214" t="s">
        <v>330</v>
      </c>
      <c r="QXS214" t="s">
        <v>330</v>
      </c>
      <c r="QXT214" t="s">
        <v>330</v>
      </c>
      <c r="QXU214" t="s">
        <v>330</v>
      </c>
      <c r="QXV214" t="s">
        <v>330</v>
      </c>
      <c r="QXW214" t="s">
        <v>330</v>
      </c>
      <c r="QXX214" t="s">
        <v>330</v>
      </c>
      <c r="QXY214" t="s">
        <v>330</v>
      </c>
      <c r="QXZ214" t="s">
        <v>330</v>
      </c>
      <c r="QYA214" t="s">
        <v>330</v>
      </c>
      <c r="QYB214" t="s">
        <v>330</v>
      </c>
      <c r="QYC214" t="s">
        <v>330</v>
      </c>
      <c r="QYD214" t="s">
        <v>330</v>
      </c>
      <c r="QYE214" t="s">
        <v>330</v>
      </c>
      <c r="QYF214" t="s">
        <v>330</v>
      </c>
      <c r="QYG214" t="s">
        <v>330</v>
      </c>
      <c r="QYH214" t="s">
        <v>330</v>
      </c>
      <c r="QYI214" t="s">
        <v>330</v>
      </c>
      <c r="QYJ214" t="s">
        <v>330</v>
      </c>
      <c r="QYK214" t="s">
        <v>330</v>
      </c>
      <c r="QYL214" t="s">
        <v>330</v>
      </c>
      <c r="QYM214" t="s">
        <v>330</v>
      </c>
      <c r="QYN214" t="s">
        <v>330</v>
      </c>
      <c r="QYO214" t="s">
        <v>330</v>
      </c>
      <c r="QYP214" t="s">
        <v>330</v>
      </c>
      <c r="QYQ214" t="s">
        <v>330</v>
      </c>
      <c r="QYR214" t="s">
        <v>330</v>
      </c>
      <c r="QYS214" t="s">
        <v>330</v>
      </c>
      <c r="QYT214" t="s">
        <v>330</v>
      </c>
      <c r="QYU214" t="s">
        <v>330</v>
      </c>
      <c r="QYV214" t="s">
        <v>330</v>
      </c>
      <c r="QYW214" t="s">
        <v>330</v>
      </c>
      <c r="QYX214" t="s">
        <v>330</v>
      </c>
      <c r="QYY214" t="s">
        <v>330</v>
      </c>
      <c r="QYZ214" t="s">
        <v>330</v>
      </c>
      <c r="QZA214" t="s">
        <v>330</v>
      </c>
      <c r="QZB214" t="s">
        <v>330</v>
      </c>
      <c r="QZC214" t="s">
        <v>330</v>
      </c>
      <c r="QZD214" t="s">
        <v>330</v>
      </c>
      <c r="QZE214" t="s">
        <v>330</v>
      </c>
      <c r="QZF214" t="s">
        <v>330</v>
      </c>
      <c r="QZG214" t="s">
        <v>330</v>
      </c>
      <c r="QZH214" t="s">
        <v>330</v>
      </c>
      <c r="QZI214" t="s">
        <v>330</v>
      </c>
      <c r="QZJ214" t="s">
        <v>330</v>
      </c>
      <c r="QZK214" t="s">
        <v>330</v>
      </c>
      <c r="QZL214" t="s">
        <v>330</v>
      </c>
      <c r="QZM214" t="s">
        <v>330</v>
      </c>
      <c r="QZN214" t="s">
        <v>330</v>
      </c>
      <c r="QZO214" t="s">
        <v>330</v>
      </c>
      <c r="QZP214" t="s">
        <v>330</v>
      </c>
      <c r="QZQ214" t="s">
        <v>330</v>
      </c>
      <c r="QZR214" t="s">
        <v>330</v>
      </c>
      <c r="QZS214" t="s">
        <v>330</v>
      </c>
      <c r="QZT214" t="s">
        <v>330</v>
      </c>
      <c r="QZU214" t="s">
        <v>330</v>
      </c>
      <c r="QZV214" t="s">
        <v>330</v>
      </c>
      <c r="QZW214" t="s">
        <v>330</v>
      </c>
      <c r="QZX214" t="s">
        <v>330</v>
      </c>
      <c r="QZY214" t="s">
        <v>330</v>
      </c>
      <c r="QZZ214" t="s">
        <v>330</v>
      </c>
      <c r="RAA214" t="s">
        <v>330</v>
      </c>
      <c r="RAB214" t="s">
        <v>330</v>
      </c>
      <c r="RAC214" t="s">
        <v>330</v>
      </c>
      <c r="RAD214" t="s">
        <v>330</v>
      </c>
      <c r="RAE214" t="s">
        <v>330</v>
      </c>
      <c r="RAF214" t="s">
        <v>330</v>
      </c>
      <c r="RAG214" t="s">
        <v>330</v>
      </c>
      <c r="RAH214" t="s">
        <v>330</v>
      </c>
      <c r="RAI214" t="s">
        <v>330</v>
      </c>
      <c r="RAJ214" t="s">
        <v>330</v>
      </c>
      <c r="RAK214" t="s">
        <v>330</v>
      </c>
      <c r="RAL214" t="s">
        <v>330</v>
      </c>
      <c r="RAM214" t="s">
        <v>330</v>
      </c>
      <c r="RAN214" t="s">
        <v>330</v>
      </c>
      <c r="RAO214" t="s">
        <v>330</v>
      </c>
      <c r="RAP214" t="s">
        <v>330</v>
      </c>
      <c r="RAQ214" t="s">
        <v>330</v>
      </c>
      <c r="RAR214" t="s">
        <v>330</v>
      </c>
      <c r="RAS214" t="s">
        <v>330</v>
      </c>
      <c r="RAT214" t="s">
        <v>330</v>
      </c>
      <c r="RAU214" t="s">
        <v>330</v>
      </c>
      <c r="RAV214" t="s">
        <v>330</v>
      </c>
      <c r="RAW214" t="s">
        <v>330</v>
      </c>
      <c r="RAX214" t="s">
        <v>330</v>
      </c>
      <c r="RAY214" t="s">
        <v>330</v>
      </c>
      <c r="RAZ214" t="s">
        <v>330</v>
      </c>
      <c r="RBA214" t="s">
        <v>330</v>
      </c>
      <c r="RBB214" t="s">
        <v>330</v>
      </c>
      <c r="RBC214" t="s">
        <v>330</v>
      </c>
      <c r="RBD214" t="s">
        <v>330</v>
      </c>
      <c r="RBE214" t="s">
        <v>330</v>
      </c>
      <c r="RBF214" t="s">
        <v>330</v>
      </c>
      <c r="RBG214" t="s">
        <v>330</v>
      </c>
      <c r="RBH214" t="s">
        <v>330</v>
      </c>
      <c r="RBI214" t="s">
        <v>330</v>
      </c>
      <c r="RBJ214" t="s">
        <v>330</v>
      </c>
      <c r="RBK214" t="s">
        <v>330</v>
      </c>
      <c r="RBL214" t="s">
        <v>330</v>
      </c>
      <c r="RBM214" t="s">
        <v>330</v>
      </c>
      <c r="RBN214" t="s">
        <v>330</v>
      </c>
      <c r="RBO214" t="s">
        <v>330</v>
      </c>
      <c r="RBP214" t="s">
        <v>330</v>
      </c>
      <c r="RBQ214" t="s">
        <v>330</v>
      </c>
      <c r="RBR214" t="s">
        <v>330</v>
      </c>
      <c r="RBS214" t="s">
        <v>330</v>
      </c>
      <c r="RBT214" t="s">
        <v>330</v>
      </c>
      <c r="RBU214" t="s">
        <v>330</v>
      </c>
      <c r="RBV214" t="s">
        <v>330</v>
      </c>
      <c r="RBW214" t="s">
        <v>330</v>
      </c>
      <c r="RBX214" t="s">
        <v>330</v>
      </c>
      <c r="RBY214" t="s">
        <v>330</v>
      </c>
      <c r="RBZ214" t="s">
        <v>330</v>
      </c>
      <c r="RCA214" t="s">
        <v>330</v>
      </c>
      <c r="RCB214" t="s">
        <v>330</v>
      </c>
      <c r="RCC214" t="s">
        <v>330</v>
      </c>
      <c r="RCD214" t="s">
        <v>330</v>
      </c>
      <c r="RCE214" t="s">
        <v>330</v>
      </c>
      <c r="RCF214" t="s">
        <v>330</v>
      </c>
      <c r="RCG214" t="s">
        <v>330</v>
      </c>
      <c r="RCH214" t="s">
        <v>330</v>
      </c>
      <c r="RCI214" t="s">
        <v>330</v>
      </c>
      <c r="RCJ214" t="s">
        <v>330</v>
      </c>
      <c r="RCK214" t="s">
        <v>330</v>
      </c>
      <c r="RCL214" t="s">
        <v>330</v>
      </c>
      <c r="RCM214" t="s">
        <v>330</v>
      </c>
      <c r="RCN214" t="s">
        <v>330</v>
      </c>
      <c r="RCO214" t="s">
        <v>330</v>
      </c>
      <c r="RCP214" t="s">
        <v>330</v>
      </c>
      <c r="RCQ214" t="s">
        <v>330</v>
      </c>
      <c r="RCR214" t="s">
        <v>330</v>
      </c>
      <c r="RCS214" t="s">
        <v>330</v>
      </c>
      <c r="RCT214" t="s">
        <v>330</v>
      </c>
      <c r="RCU214" t="s">
        <v>330</v>
      </c>
      <c r="RCV214" t="s">
        <v>330</v>
      </c>
      <c r="RCW214" t="s">
        <v>330</v>
      </c>
      <c r="RCX214" t="s">
        <v>330</v>
      </c>
      <c r="RCY214" t="s">
        <v>330</v>
      </c>
      <c r="RCZ214" t="s">
        <v>330</v>
      </c>
      <c r="RDA214" t="s">
        <v>330</v>
      </c>
      <c r="RDB214" t="s">
        <v>330</v>
      </c>
      <c r="RDC214" t="s">
        <v>330</v>
      </c>
      <c r="RDD214" t="s">
        <v>330</v>
      </c>
      <c r="RDE214" t="s">
        <v>330</v>
      </c>
      <c r="RDF214" t="s">
        <v>330</v>
      </c>
      <c r="RDG214" t="s">
        <v>330</v>
      </c>
      <c r="RDH214" t="s">
        <v>330</v>
      </c>
      <c r="RDI214" t="s">
        <v>330</v>
      </c>
      <c r="RDJ214" t="s">
        <v>330</v>
      </c>
      <c r="RDK214" t="s">
        <v>330</v>
      </c>
      <c r="RDL214" t="s">
        <v>330</v>
      </c>
      <c r="RDM214" t="s">
        <v>330</v>
      </c>
      <c r="RDN214" t="s">
        <v>330</v>
      </c>
      <c r="RDO214" t="s">
        <v>330</v>
      </c>
      <c r="RDP214" t="s">
        <v>330</v>
      </c>
      <c r="RDQ214" t="s">
        <v>330</v>
      </c>
      <c r="RDR214" t="s">
        <v>330</v>
      </c>
      <c r="RDS214" t="s">
        <v>330</v>
      </c>
      <c r="RDT214" t="s">
        <v>330</v>
      </c>
      <c r="RDU214" t="s">
        <v>330</v>
      </c>
      <c r="RDV214" t="s">
        <v>330</v>
      </c>
      <c r="RDW214" t="s">
        <v>330</v>
      </c>
      <c r="RDX214" t="s">
        <v>330</v>
      </c>
      <c r="RDY214" t="s">
        <v>330</v>
      </c>
      <c r="RDZ214" t="s">
        <v>330</v>
      </c>
      <c r="REA214" t="s">
        <v>330</v>
      </c>
      <c r="REB214" t="s">
        <v>330</v>
      </c>
      <c r="REC214" t="s">
        <v>330</v>
      </c>
      <c r="RED214" t="s">
        <v>330</v>
      </c>
      <c r="REE214" t="s">
        <v>330</v>
      </c>
      <c r="REF214" t="s">
        <v>330</v>
      </c>
      <c r="REG214" t="s">
        <v>330</v>
      </c>
      <c r="REH214" t="s">
        <v>330</v>
      </c>
      <c r="REI214" t="s">
        <v>330</v>
      </c>
      <c r="REJ214" t="s">
        <v>330</v>
      </c>
      <c r="REK214" t="s">
        <v>330</v>
      </c>
      <c r="REL214" t="s">
        <v>330</v>
      </c>
      <c r="REM214" t="s">
        <v>330</v>
      </c>
      <c r="REN214" t="s">
        <v>330</v>
      </c>
      <c r="REO214" t="s">
        <v>330</v>
      </c>
      <c r="REP214" t="s">
        <v>330</v>
      </c>
      <c r="REQ214" t="s">
        <v>330</v>
      </c>
      <c r="RER214" t="s">
        <v>330</v>
      </c>
      <c r="RES214" t="s">
        <v>330</v>
      </c>
      <c r="RET214" t="s">
        <v>330</v>
      </c>
      <c r="REU214" t="s">
        <v>330</v>
      </c>
      <c r="REV214" t="s">
        <v>330</v>
      </c>
      <c r="REW214" t="s">
        <v>330</v>
      </c>
      <c r="REX214" t="s">
        <v>330</v>
      </c>
      <c r="REY214" t="s">
        <v>330</v>
      </c>
      <c r="REZ214" t="s">
        <v>330</v>
      </c>
      <c r="RFA214" t="s">
        <v>330</v>
      </c>
      <c r="RFB214" t="s">
        <v>330</v>
      </c>
      <c r="RFC214" t="s">
        <v>330</v>
      </c>
      <c r="RFD214" t="s">
        <v>330</v>
      </c>
      <c r="RFE214" t="s">
        <v>330</v>
      </c>
      <c r="RFF214" t="s">
        <v>330</v>
      </c>
      <c r="RFG214" t="s">
        <v>330</v>
      </c>
      <c r="RFH214" t="s">
        <v>330</v>
      </c>
      <c r="RFI214" t="s">
        <v>330</v>
      </c>
      <c r="RFJ214" t="s">
        <v>330</v>
      </c>
      <c r="RFK214" t="s">
        <v>330</v>
      </c>
      <c r="RFL214" t="s">
        <v>330</v>
      </c>
      <c r="RFM214" t="s">
        <v>330</v>
      </c>
      <c r="RFN214" t="s">
        <v>330</v>
      </c>
      <c r="RFO214" t="s">
        <v>330</v>
      </c>
      <c r="RFP214" t="s">
        <v>330</v>
      </c>
      <c r="RFQ214" t="s">
        <v>330</v>
      </c>
      <c r="RFR214" t="s">
        <v>330</v>
      </c>
      <c r="RFS214" t="s">
        <v>330</v>
      </c>
      <c r="RFT214" t="s">
        <v>330</v>
      </c>
      <c r="RFU214" t="s">
        <v>330</v>
      </c>
      <c r="RFV214" t="s">
        <v>330</v>
      </c>
      <c r="RFW214" t="s">
        <v>330</v>
      </c>
      <c r="RFX214" t="s">
        <v>330</v>
      </c>
      <c r="RFY214" t="s">
        <v>330</v>
      </c>
      <c r="RFZ214" t="s">
        <v>330</v>
      </c>
      <c r="RGA214" t="s">
        <v>330</v>
      </c>
      <c r="RGB214" t="s">
        <v>330</v>
      </c>
      <c r="RGC214" t="s">
        <v>330</v>
      </c>
      <c r="RGD214" t="s">
        <v>330</v>
      </c>
      <c r="RGE214" t="s">
        <v>330</v>
      </c>
      <c r="RGF214" t="s">
        <v>330</v>
      </c>
      <c r="RGG214" t="s">
        <v>330</v>
      </c>
      <c r="RGH214" t="s">
        <v>330</v>
      </c>
      <c r="RGI214" t="s">
        <v>330</v>
      </c>
      <c r="RGJ214" t="s">
        <v>330</v>
      </c>
      <c r="RGK214" t="s">
        <v>330</v>
      </c>
      <c r="RGL214" t="s">
        <v>330</v>
      </c>
      <c r="RGM214" t="s">
        <v>330</v>
      </c>
      <c r="RGN214" t="s">
        <v>330</v>
      </c>
      <c r="RGO214" t="s">
        <v>330</v>
      </c>
      <c r="RGP214" t="s">
        <v>330</v>
      </c>
      <c r="RGQ214" t="s">
        <v>330</v>
      </c>
      <c r="RGR214" t="s">
        <v>330</v>
      </c>
      <c r="RGS214" t="s">
        <v>330</v>
      </c>
      <c r="RGT214" t="s">
        <v>330</v>
      </c>
      <c r="RGU214" t="s">
        <v>330</v>
      </c>
      <c r="RGV214" t="s">
        <v>330</v>
      </c>
      <c r="RGW214" t="s">
        <v>330</v>
      </c>
      <c r="RGX214" t="s">
        <v>330</v>
      </c>
      <c r="RGY214" t="s">
        <v>330</v>
      </c>
      <c r="RGZ214" t="s">
        <v>330</v>
      </c>
      <c r="RHA214" t="s">
        <v>330</v>
      </c>
      <c r="RHB214" t="s">
        <v>330</v>
      </c>
      <c r="RHC214" t="s">
        <v>330</v>
      </c>
      <c r="RHD214" t="s">
        <v>330</v>
      </c>
      <c r="RHE214" t="s">
        <v>330</v>
      </c>
      <c r="RHF214" t="s">
        <v>330</v>
      </c>
      <c r="RHG214" t="s">
        <v>330</v>
      </c>
      <c r="RHH214" t="s">
        <v>330</v>
      </c>
      <c r="RHI214" t="s">
        <v>330</v>
      </c>
      <c r="RHJ214" t="s">
        <v>330</v>
      </c>
      <c r="RHK214" t="s">
        <v>330</v>
      </c>
      <c r="RHL214" t="s">
        <v>330</v>
      </c>
      <c r="RHM214" t="s">
        <v>330</v>
      </c>
      <c r="RHN214" t="s">
        <v>330</v>
      </c>
      <c r="RHO214" t="s">
        <v>330</v>
      </c>
      <c r="RHP214" t="s">
        <v>330</v>
      </c>
      <c r="RHQ214" t="s">
        <v>330</v>
      </c>
      <c r="RHR214" t="s">
        <v>330</v>
      </c>
      <c r="RHS214" t="s">
        <v>330</v>
      </c>
      <c r="RHT214" t="s">
        <v>330</v>
      </c>
      <c r="RHU214" t="s">
        <v>330</v>
      </c>
      <c r="RHV214" t="s">
        <v>330</v>
      </c>
      <c r="RHW214" t="s">
        <v>330</v>
      </c>
      <c r="RHX214" t="s">
        <v>330</v>
      </c>
      <c r="RHY214" t="s">
        <v>330</v>
      </c>
      <c r="RHZ214" t="s">
        <v>330</v>
      </c>
      <c r="RIA214" t="s">
        <v>330</v>
      </c>
      <c r="RIB214" t="s">
        <v>330</v>
      </c>
      <c r="RIC214" t="s">
        <v>330</v>
      </c>
      <c r="RID214" t="s">
        <v>330</v>
      </c>
      <c r="RIE214" t="s">
        <v>330</v>
      </c>
      <c r="RIF214" t="s">
        <v>330</v>
      </c>
      <c r="RIG214" t="s">
        <v>330</v>
      </c>
      <c r="RIH214" t="s">
        <v>330</v>
      </c>
      <c r="RII214" t="s">
        <v>330</v>
      </c>
      <c r="RIJ214" t="s">
        <v>330</v>
      </c>
      <c r="RIK214" t="s">
        <v>330</v>
      </c>
      <c r="RIL214" t="s">
        <v>330</v>
      </c>
      <c r="RIM214" t="s">
        <v>330</v>
      </c>
      <c r="RIN214" t="s">
        <v>330</v>
      </c>
      <c r="RIO214" t="s">
        <v>330</v>
      </c>
      <c r="RIP214" t="s">
        <v>330</v>
      </c>
      <c r="RIQ214" t="s">
        <v>330</v>
      </c>
      <c r="RIR214" t="s">
        <v>330</v>
      </c>
      <c r="RIS214" t="s">
        <v>330</v>
      </c>
      <c r="RIT214" t="s">
        <v>330</v>
      </c>
      <c r="RIU214" t="s">
        <v>330</v>
      </c>
      <c r="RIV214" t="s">
        <v>330</v>
      </c>
      <c r="RIW214" t="s">
        <v>330</v>
      </c>
      <c r="RIX214" t="s">
        <v>330</v>
      </c>
      <c r="RIY214" t="s">
        <v>330</v>
      </c>
      <c r="RIZ214" t="s">
        <v>330</v>
      </c>
      <c r="RJA214" t="s">
        <v>330</v>
      </c>
      <c r="RJB214" t="s">
        <v>330</v>
      </c>
      <c r="RJC214" t="s">
        <v>330</v>
      </c>
      <c r="RJD214" t="s">
        <v>330</v>
      </c>
      <c r="RJE214" t="s">
        <v>330</v>
      </c>
      <c r="RJF214" t="s">
        <v>330</v>
      </c>
      <c r="RJG214" t="s">
        <v>330</v>
      </c>
      <c r="RJH214" t="s">
        <v>330</v>
      </c>
      <c r="RJI214" t="s">
        <v>330</v>
      </c>
      <c r="RJJ214" t="s">
        <v>330</v>
      </c>
      <c r="RJK214" t="s">
        <v>330</v>
      </c>
      <c r="RJL214" t="s">
        <v>330</v>
      </c>
      <c r="RJM214" t="s">
        <v>330</v>
      </c>
      <c r="RJN214" t="s">
        <v>330</v>
      </c>
      <c r="RJO214" t="s">
        <v>330</v>
      </c>
      <c r="RJP214" t="s">
        <v>330</v>
      </c>
      <c r="RJQ214" t="s">
        <v>330</v>
      </c>
      <c r="RJR214" t="s">
        <v>330</v>
      </c>
      <c r="RJS214" t="s">
        <v>330</v>
      </c>
      <c r="RJT214" t="s">
        <v>330</v>
      </c>
      <c r="RJU214" t="s">
        <v>330</v>
      </c>
      <c r="RJV214" t="s">
        <v>330</v>
      </c>
      <c r="RJW214" t="s">
        <v>330</v>
      </c>
      <c r="RJX214" t="s">
        <v>330</v>
      </c>
      <c r="RJY214" t="s">
        <v>330</v>
      </c>
      <c r="RJZ214" t="s">
        <v>330</v>
      </c>
      <c r="RKA214" t="s">
        <v>330</v>
      </c>
      <c r="RKB214" t="s">
        <v>330</v>
      </c>
      <c r="RKC214" t="s">
        <v>330</v>
      </c>
      <c r="RKD214" t="s">
        <v>330</v>
      </c>
      <c r="RKE214" t="s">
        <v>330</v>
      </c>
      <c r="RKF214" t="s">
        <v>330</v>
      </c>
      <c r="RKG214" t="s">
        <v>330</v>
      </c>
      <c r="RKH214" t="s">
        <v>330</v>
      </c>
      <c r="RKI214" t="s">
        <v>330</v>
      </c>
      <c r="RKJ214" t="s">
        <v>330</v>
      </c>
      <c r="RKK214" t="s">
        <v>330</v>
      </c>
      <c r="RKL214" t="s">
        <v>330</v>
      </c>
      <c r="RKM214" t="s">
        <v>330</v>
      </c>
      <c r="RKN214" t="s">
        <v>330</v>
      </c>
      <c r="RKO214" t="s">
        <v>330</v>
      </c>
      <c r="RKP214" t="s">
        <v>330</v>
      </c>
      <c r="RKQ214" t="s">
        <v>330</v>
      </c>
      <c r="RKR214" t="s">
        <v>330</v>
      </c>
      <c r="RKS214" t="s">
        <v>330</v>
      </c>
      <c r="RKT214" t="s">
        <v>330</v>
      </c>
      <c r="RKU214" t="s">
        <v>330</v>
      </c>
      <c r="RKV214" t="s">
        <v>330</v>
      </c>
      <c r="RKW214" t="s">
        <v>330</v>
      </c>
      <c r="RKX214" t="s">
        <v>330</v>
      </c>
      <c r="RKY214" t="s">
        <v>330</v>
      </c>
      <c r="RKZ214" t="s">
        <v>330</v>
      </c>
      <c r="RLA214" t="s">
        <v>330</v>
      </c>
      <c r="RLB214" t="s">
        <v>330</v>
      </c>
      <c r="RLC214" t="s">
        <v>330</v>
      </c>
      <c r="RLD214" t="s">
        <v>330</v>
      </c>
      <c r="RLE214" t="s">
        <v>330</v>
      </c>
      <c r="RLF214" t="s">
        <v>330</v>
      </c>
      <c r="RLG214" t="s">
        <v>330</v>
      </c>
      <c r="RLH214" t="s">
        <v>330</v>
      </c>
      <c r="RLI214" t="s">
        <v>330</v>
      </c>
      <c r="RLJ214" t="s">
        <v>330</v>
      </c>
      <c r="RLK214" t="s">
        <v>330</v>
      </c>
      <c r="RLL214" t="s">
        <v>330</v>
      </c>
      <c r="RLM214" t="s">
        <v>330</v>
      </c>
      <c r="RLN214" t="s">
        <v>330</v>
      </c>
      <c r="RLO214" t="s">
        <v>330</v>
      </c>
      <c r="RLP214" t="s">
        <v>330</v>
      </c>
      <c r="RLQ214" t="s">
        <v>330</v>
      </c>
      <c r="RLR214" t="s">
        <v>330</v>
      </c>
      <c r="RLS214" t="s">
        <v>330</v>
      </c>
      <c r="RLT214" t="s">
        <v>330</v>
      </c>
      <c r="RLU214" t="s">
        <v>330</v>
      </c>
      <c r="RLV214" t="s">
        <v>330</v>
      </c>
      <c r="RLW214" t="s">
        <v>330</v>
      </c>
      <c r="RLX214" t="s">
        <v>330</v>
      </c>
      <c r="RLY214" t="s">
        <v>330</v>
      </c>
      <c r="RLZ214" t="s">
        <v>330</v>
      </c>
      <c r="RMA214" t="s">
        <v>330</v>
      </c>
      <c r="RMB214" t="s">
        <v>330</v>
      </c>
      <c r="RMC214" t="s">
        <v>330</v>
      </c>
      <c r="RMD214" t="s">
        <v>330</v>
      </c>
      <c r="RME214" t="s">
        <v>330</v>
      </c>
      <c r="RMF214" t="s">
        <v>330</v>
      </c>
      <c r="RMG214" t="s">
        <v>330</v>
      </c>
      <c r="RMH214" t="s">
        <v>330</v>
      </c>
      <c r="RMI214" t="s">
        <v>330</v>
      </c>
      <c r="RMJ214" t="s">
        <v>330</v>
      </c>
      <c r="RMK214" t="s">
        <v>330</v>
      </c>
      <c r="RML214" t="s">
        <v>330</v>
      </c>
      <c r="RMM214" t="s">
        <v>330</v>
      </c>
      <c r="RMN214" t="s">
        <v>330</v>
      </c>
      <c r="RMO214" t="s">
        <v>330</v>
      </c>
      <c r="RMP214" t="s">
        <v>330</v>
      </c>
      <c r="RMQ214" t="s">
        <v>330</v>
      </c>
      <c r="RMR214" t="s">
        <v>330</v>
      </c>
      <c r="RMS214" t="s">
        <v>330</v>
      </c>
      <c r="RMT214" t="s">
        <v>330</v>
      </c>
      <c r="RMU214" t="s">
        <v>330</v>
      </c>
      <c r="RMV214" t="s">
        <v>330</v>
      </c>
      <c r="RMW214" t="s">
        <v>330</v>
      </c>
      <c r="RMX214" t="s">
        <v>330</v>
      </c>
      <c r="RMY214" t="s">
        <v>330</v>
      </c>
      <c r="RMZ214" t="s">
        <v>330</v>
      </c>
      <c r="RNA214" t="s">
        <v>330</v>
      </c>
      <c r="RNB214" t="s">
        <v>330</v>
      </c>
      <c r="RNC214" t="s">
        <v>330</v>
      </c>
      <c r="RND214" t="s">
        <v>330</v>
      </c>
      <c r="RNE214" t="s">
        <v>330</v>
      </c>
      <c r="RNF214" t="s">
        <v>330</v>
      </c>
      <c r="RNG214" t="s">
        <v>330</v>
      </c>
      <c r="RNH214" t="s">
        <v>330</v>
      </c>
      <c r="RNI214" t="s">
        <v>330</v>
      </c>
      <c r="RNJ214" t="s">
        <v>330</v>
      </c>
      <c r="RNK214" t="s">
        <v>330</v>
      </c>
      <c r="RNL214" t="s">
        <v>330</v>
      </c>
      <c r="RNM214" t="s">
        <v>330</v>
      </c>
      <c r="RNN214" t="s">
        <v>330</v>
      </c>
      <c r="RNO214" t="s">
        <v>330</v>
      </c>
      <c r="RNP214" t="s">
        <v>330</v>
      </c>
      <c r="RNQ214" t="s">
        <v>330</v>
      </c>
      <c r="RNR214" t="s">
        <v>330</v>
      </c>
      <c r="RNS214" t="s">
        <v>330</v>
      </c>
      <c r="RNT214" t="s">
        <v>330</v>
      </c>
      <c r="RNU214" t="s">
        <v>330</v>
      </c>
      <c r="RNV214" t="s">
        <v>330</v>
      </c>
      <c r="RNW214" t="s">
        <v>330</v>
      </c>
      <c r="RNX214" t="s">
        <v>330</v>
      </c>
      <c r="RNY214" t="s">
        <v>330</v>
      </c>
      <c r="RNZ214" t="s">
        <v>330</v>
      </c>
      <c r="ROA214" t="s">
        <v>330</v>
      </c>
      <c r="ROB214" t="s">
        <v>330</v>
      </c>
      <c r="ROC214" t="s">
        <v>330</v>
      </c>
      <c r="ROD214" t="s">
        <v>330</v>
      </c>
      <c r="ROE214" t="s">
        <v>330</v>
      </c>
      <c r="ROF214" t="s">
        <v>330</v>
      </c>
      <c r="ROG214" t="s">
        <v>330</v>
      </c>
      <c r="ROH214" t="s">
        <v>330</v>
      </c>
      <c r="ROI214" t="s">
        <v>330</v>
      </c>
      <c r="ROJ214" t="s">
        <v>330</v>
      </c>
      <c r="ROK214" t="s">
        <v>330</v>
      </c>
      <c r="ROL214" t="s">
        <v>330</v>
      </c>
      <c r="ROM214" t="s">
        <v>330</v>
      </c>
      <c r="RON214" t="s">
        <v>330</v>
      </c>
      <c r="ROO214" t="s">
        <v>330</v>
      </c>
      <c r="ROP214" t="s">
        <v>330</v>
      </c>
      <c r="ROQ214" t="s">
        <v>330</v>
      </c>
      <c r="ROR214" t="s">
        <v>330</v>
      </c>
      <c r="ROS214" t="s">
        <v>330</v>
      </c>
      <c r="ROT214" t="s">
        <v>330</v>
      </c>
      <c r="ROU214" t="s">
        <v>330</v>
      </c>
      <c r="ROV214" t="s">
        <v>330</v>
      </c>
      <c r="ROW214" t="s">
        <v>330</v>
      </c>
      <c r="ROX214" t="s">
        <v>330</v>
      </c>
      <c r="ROY214" t="s">
        <v>330</v>
      </c>
      <c r="ROZ214" t="s">
        <v>330</v>
      </c>
      <c r="RPA214" t="s">
        <v>330</v>
      </c>
      <c r="RPB214" t="s">
        <v>330</v>
      </c>
      <c r="RPC214" t="s">
        <v>330</v>
      </c>
      <c r="RPD214" t="s">
        <v>330</v>
      </c>
      <c r="RPE214" t="s">
        <v>330</v>
      </c>
      <c r="RPF214" t="s">
        <v>330</v>
      </c>
      <c r="RPG214" t="s">
        <v>330</v>
      </c>
      <c r="RPH214" t="s">
        <v>330</v>
      </c>
      <c r="RPI214" t="s">
        <v>330</v>
      </c>
      <c r="RPJ214" t="s">
        <v>330</v>
      </c>
      <c r="RPK214" t="s">
        <v>330</v>
      </c>
      <c r="RPL214" t="s">
        <v>330</v>
      </c>
      <c r="RPM214" t="s">
        <v>330</v>
      </c>
      <c r="RPN214" t="s">
        <v>330</v>
      </c>
      <c r="RPO214" t="s">
        <v>330</v>
      </c>
      <c r="RPP214" t="s">
        <v>330</v>
      </c>
      <c r="RPQ214" t="s">
        <v>330</v>
      </c>
      <c r="RPR214" t="s">
        <v>330</v>
      </c>
      <c r="RPS214" t="s">
        <v>330</v>
      </c>
      <c r="RPT214" t="s">
        <v>330</v>
      </c>
      <c r="RPU214" t="s">
        <v>330</v>
      </c>
      <c r="RPV214" t="s">
        <v>330</v>
      </c>
      <c r="RPW214" t="s">
        <v>330</v>
      </c>
      <c r="RPX214" t="s">
        <v>330</v>
      </c>
      <c r="RPY214" t="s">
        <v>330</v>
      </c>
      <c r="RPZ214" t="s">
        <v>330</v>
      </c>
      <c r="RQA214" t="s">
        <v>330</v>
      </c>
      <c r="RQB214" t="s">
        <v>330</v>
      </c>
      <c r="RQC214" t="s">
        <v>330</v>
      </c>
      <c r="RQD214" t="s">
        <v>330</v>
      </c>
      <c r="RQE214" t="s">
        <v>330</v>
      </c>
      <c r="RQF214" t="s">
        <v>330</v>
      </c>
      <c r="RQG214" t="s">
        <v>330</v>
      </c>
      <c r="RQH214" t="s">
        <v>330</v>
      </c>
      <c r="RQI214" t="s">
        <v>330</v>
      </c>
      <c r="RQJ214" t="s">
        <v>330</v>
      </c>
      <c r="RQK214" t="s">
        <v>330</v>
      </c>
      <c r="RQL214" t="s">
        <v>330</v>
      </c>
      <c r="RQM214" t="s">
        <v>330</v>
      </c>
      <c r="RQN214" t="s">
        <v>330</v>
      </c>
      <c r="RQO214" t="s">
        <v>330</v>
      </c>
      <c r="RQP214" t="s">
        <v>330</v>
      </c>
      <c r="RQQ214" t="s">
        <v>330</v>
      </c>
      <c r="RQR214" t="s">
        <v>330</v>
      </c>
      <c r="RQS214" t="s">
        <v>330</v>
      </c>
      <c r="RQT214" t="s">
        <v>330</v>
      </c>
      <c r="RQU214" t="s">
        <v>330</v>
      </c>
      <c r="RQV214" t="s">
        <v>330</v>
      </c>
      <c r="RQW214" t="s">
        <v>330</v>
      </c>
      <c r="RQX214" t="s">
        <v>330</v>
      </c>
      <c r="RQY214" t="s">
        <v>330</v>
      </c>
      <c r="RQZ214" t="s">
        <v>330</v>
      </c>
      <c r="RRA214" t="s">
        <v>330</v>
      </c>
      <c r="RRB214" t="s">
        <v>330</v>
      </c>
      <c r="RRC214" t="s">
        <v>330</v>
      </c>
      <c r="RRD214" t="s">
        <v>330</v>
      </c>
      <c r="RRE214" t="s">
        <v>330</v>
      </c>
      <c r="RRF214" t="s">
        <v>330</v>
      </c>
      <c r="RRG214" t="s">
        <v>330</v>
      </c>
      <c r="RRH214" t="s">
        <v>330</v>
      </c>
      <c r="RRI214" t="s">
        <v>330</v>
      </c>
      <c r="RRJ214" t="s">
        <v>330</v>
      </c>
      <c r="RRK214" t="s">
        <v>330</v>
      </c>
      <c r="RRL214" t="s">
        <v>330</v>
      </c>
      <c r="RRM214" t="s">
        <v>330</v>
      </c>
      <c r="RRN214" t="s">
        <v>330</v>
      </c>
      <c r="RRO214" t="s">
        <v>330</v>
      </c>
      <c r="RRP214" t="s">
        <v>330</v>
      </c>
      <c r="RRQ214" t="s">
        <v>330</v>
      </c>
      <c r="RRR214" t="s">
        <v>330</v>
      </c>
      <c r="RRS214" t="s">
        <v>330</v>
      </c>
      <c r="RRT214" t="s">
        <v>330</v>
      </c>
      <c r="RRU214" t="s">
        <v>330</v>
      </c>
      <c r="RRV214" t="s">
        <v>330</v>
      </c>
      <c r="RRW214" t="s">
        <v>330</v>
      </c>
      <c r="RRX214" t="s">
        <v>330</v>
      </c>
      <c r="RRY214" t="s">
        <v>330</v>
      </c>
      <c r="RRZ214" t="s">
        <v>330</v>
      </c>
      <c r="RSA214" t="s">
        <v>330</v>
      </c>
      <c r="RSB214" t="s">
        <v>330</v>
      </c>
      <c r="RSC214" t="s">
        <v>330</v>
      </c>
      <c r="RSD214" t="s">
        <v>330</v>
      </c>
      <c r="RSE214" t="s">
        <v>330</v>
      </c>
      <c r="RSF214" t="s">
        <v>330</v>
      </c>
      <c r="RSG214" t="s">
        <v>330</v>
      </c>
      <c r="RSH214" t="s">
        <v>330</v>
      </c>
      <c r="RSI214" t="s">
        <v>330</v>
      </c>
      <c r="RSJ214" t="s">
        <v>330</v>
      </c>
      <c r="RSK214" t="s">
        <v>330</v>
      </c>
      <c r="RSL214" t="s">
        <v>330</v>
      </c>
      <c r="RSM214" t="s">
        <v>330</v>
      </c>
      <c r="RSN214" t="s">
        <v>330</v>
      </c>
      <c r="RSO214" t="s">
        <v>330</v>
      </c>
      <c r="RSP214" t="s">
        <v>330</v>
      </c>
      <c r="RSQ214" t="s">
        <v>330</v>
      </c>
      <c r="RSR214" t="s">
        <v>330</v>
      </c>
      <c r="RSS214" t="s">
        <v>330</v>
      </c>
      <c r="RST214" t="s">
        <v>330</v>
      </c>
      <c r="RSU214" t="s">
        <v>330</v>
      </c>
      <c r="RSV214" t="s">
        <v>330</v>
      </c>
      <c r="RSW214" t="s">
        <v>330</v>
      </c>
      <c r="RSX214" t="s">
        <v>330</v>
      </c>
      <c r="RSY214" t="s">
        <v>330</v>
      </c>
      <c r="RSZ214" t="s">
        <v>330</v>
      </c>
      <c r="RTA214" t="s">
        <v>330</v>
      </c>
      <c r="RTB214" t="s">
        <v>330</v>
      </c>
      <c r="RTC214" t="s">
        <v>330</v>
      </c>
      <c r="RTD214" t="s">
        <v>330</v>
      </c>
      <c r="RTE214" t="s">
        <v>330</v>
      </c>
      <c r="RTF214" t="s">
        <v>330</v>
      </c>
      <c r="RTG214" t="s">
        <v>330</v>
      </c>
      <c r="RTH214" t="s">
        <v>330</v>
      </c>
      <c r="RTI214" t="s">
        <v>330</v>
      </c>
      <c r="RTJ214" t="s">
        <v>330</v>
      </c>
      <c r="RTK214" t="s">
        <v>330</v>
      </c>
      <c r="RTL214" t="s">
        <v>330</v>
      </c>
      <c r="RTM214" t="s">
        <v>330</v>
      </c>
      <c r="RTN214" t="s">
        <v>330</v>
      </c>
      <c r="RTO214" t="s">
        <v>330</v>
      </c>
      <c r="RTP214" t="s">
        <v>330</v>
      </c>
      <c r="RTQ214" t="s">
        <v>330</v>
      </c>
      <c r="RTR214" t="s">
        <v>330</v>
      </c>
      <c r="RTS214" t="s">
        <v>330</v>
      </c>
      <c r="RTT214" t="s">
        <v>330</v>
      </c>
      <c r="RTU214" t="s">
        <v>330</v>
      </c>
      <c r="RTV214" t="s">
        <v>330</v>
      </c>
      <c r="RTW214" t="s">
        <v>330</v>
      </c>
      <c r="RTX214" t="s">
        <v>330</v>
      </c>
      <c r="RTY214" t="s">
        <v>330</v>
      </c>
      <c r="RTZ214" t="s">
        <v>330</v>
      </c>
      <c r="RUA214" t="s">
        <v>330</v>
      </c>
      <c r="RUB214" t="s">
        <v>330</v>
      </c>
      <c r="RUC214" t="s">
        <v>330</v>
      </c>
      <c r="RUD214" t="s">
        <v>330</v>
      </c>
      <c r="RUE214" t="s">
        <v>330</v>
      </c>
      <c r="RUF214" t="s">
        <v>330</v>
      </c>
      <c r="RUG214" t="s">
        <v>330</v>
      </c>
      <c r="RUH214" t="s">
        <v>330</v>
      </c>
      <c r="RUI214" t="s">
        <v>330</v>
      </c>
      <c r="RUJ214" t="s">
        <v>330</v>
      </c>
      <c r="RUK214" t="s">
        <v>330</v>
      </c>
      <c r="RUL214" t="s">
        <v>330</v>
      </c>
      <c r="RUM214" t="s">
        <v>330</v>
      </c>
      <c r="RUN214" t="s">
        <v>330</v>
      </c>
      <c r="RUO214" t="s">
        <v>330</v>
      </c>
      <c r="RUP214" t="s">
        <v>330</v>
      </c>
      <c r="RUQ214" t="s">
        <v>330</v>
      </c>
      <c r="RUR214" t="s">
        <v>330</v>
      </c>
      <c r="RUS214" t="s">
        <v>330</v>
      </c>
      <c r="RUT214" t="s">
        <v>330</v>
      </c>
      <c r="RUU214" t="s">
        <v>330</v>
      </c>
      <c r="RUV214" t="s">
        <v>330</v>
      </c>
      <c r="RUW214" t="s">
        <v>330</v>
      </c>
      <c r="RUX214" t="s">
        <v>330</v>
      </c>
      <c r="RUY214" t="s">
        <v>330</v>
      </c>
      <c r="RUZ214" t="s">
        <v>330</v>
      </c>
      <c r="RVA214" t="s">
        <v>330</v>
      </c>
      <c r="RVB214" t="s">
        <v>330</v>
      </c>
      <c r="RVC214" t="s">
        <v>330</v>
      </c>
      <c r="RVD214" t="s">
        <v>330</v>
      </c>
      <c r="RVE214" t="s">
        <v>330</v>
      </c>
      <c r="RVF214" t="s">
        <v>330</v>
      </c>
      <c r="RVG214" t="s">
        <v>330</v>
      </c>
      <c r="RVH214" t="s">
        <v>330</v>
      </c>
      <c r="RVI214" t="s">
        <v>330</v>
      </c>
      <c r="RVJ214" t="s">
        <v>330</v>
      </c>
      <c r="RVK214" t="s">
        <v>330</v>
      </c>
      <c r="RVL214" t="s">
        <v>330</v>
      </c>
      <c r="RVM214" t="s">
        <v>330</v>
      </c>
      <c r="RVN214" t="s">
        <v>330</v>
      </c>
      <c r="RVO214" t="s">
        <v>330</v>
      </c>
      <c r="RVP214" t="s">
        <v>330</v>
      </c>
      <c r="RVQ214" t="s">
        <v>330</v>
      </c>
      <c r="RVR214" t="s">
        <v>330</v>
      </c>
      <c r="RVS214" t="s">
        <v>330</v>
      </c>
      <c r="RVT214" t="s">
        <v>330</v>
      </c>
      <c r="RVU214" t="s">
        <v>330</v>
      </c>
      <c r="RVV214" t="s">
        <v>330</v>
      </c>
      <c r="RVW214" t="s">
        <v>330</v>
      </c>
      <c r="RVX214" t="s">
        <v>330</v>
      </c>
      <c r="RVY214" t="s">
        <v>330</v>
      </c>
      <c r="RVZ214" t="s">
        <v>330</v>
      </c>
      <c r="RWA214" t="s">
        <v>330</v>
      </c>
      <c r="RWB214" t="s">
        <v>330</v>
      </c>
      <c r="RWC214" t="s">
        <v>330</v>
      </c>
      <c r="RWD214" t="s">
        <v>330</v>
      </c>
      <c r="RWE214" t="s">
        <v>330</v>
      </c>
      <c r="RWF214" t="s">
        <v>330</v>
      </c>
      <c r="RWG214" t="s">
        <v>330</v>
      </c>
      <c r="RWH214" t="s">
        <v>330</v>
      </c>
      <c r="RWI214" t="s">
        <v>330</v>
      </c>
      <c r="RWJ214" t="s">
        <v>330</v>
      </c>
      <c r="RWK214" t="s">
        <v>330</v>
      </c>
      <c r="RWL214" t="s">
        <v>330</v>
      </c>
      <c r="RWM214" t="s">
        <v>330</v>
      </c>
      <c r="RWN214" t="s">
        <v>330</v>
      </c>
      <c r="RWO214" t="s">
        <v>330</v>
      </c>
      <c r="RWP214" t="s">
        <v>330</v>
      </c>
      <c r="RWQ214" t="s">
        <v>330</v>
      </c>
      <c r="RWR214" t="s">
        <v>330</v>
      </c>
      <c r="RWS214" t="s">
        <v>330</v>
      </c>
      <c r="RWT214" t="s">
        <v>330</v>
      </c>
      <c r="RWU214" t="s">
        <v>330</v>
      </c>
      <c r="RWV214" t="s">
        <v>330</v>
      </c>
      <c r="RWW214" t="s">
        <v>330</v>
      </c>
      <c r="RWX214" t="s">
        <v>330</v>
      </c>
      <c r="RWY214" t="s">
        <v>330</v>
      </c>
      <c r="RWZ214" t="s">
        <v>330</v>
      </c>
      <c r="RXA214" t="s">
        <v>330</v>
      </c>
      <c r="RXB214" t="s">
        <v>330</v>
      </c>
      <c r="RXC214" t="s">
        <v>330</v>
      </c>
      <c r="RXD214" t="s">
        <v>330</v>
      </c>
      <c r="RXE214" t="s">
        <v>330</v>
      </c>
      <c r="RXF214" t="s">
        <v>330</v>
      </c>
      <c r="RXG214" t="s">
        <v>330</v>
      </c>
      <c r="RXH214" t="s">
        <v>330</v>
      </c>
      <c r="RXI214" t="s">
        <v>330</v>
      </c>
      <c r="RXJ214" t="s">
        <v>330</v>
      </c>
      <c r="RXK214" t="s">
        <v>330</v>
      </c>
      <c r="RXL214" t="s">
        <v>330</v>
      </c>
      <c r="RXM214" t="s">
        <v>330</v>
      </c>
      <c r="RXN214" t="s">
        <v>330</v>
      </c>
      <c r="RXO214" t="s">
        <v>330</v>
      </c>
      <c r="RXP214" t="s">
        <v>330</v>
      </c>
      <c r="RXQ214" t="s">
        <v>330</v>
      </c>
      <c r="RXR214" t="s">
        <v>330</v>
      </c>
      <c r="RXS214" t="s">
        <v>330</v>
      </c>
      <c r="RXT214" t="s">
        <v>330</v>
      </c>
      <c r="RXU214" t="s">
        <v>330</v>
      </c>
      <c r="RXV214" t="s">
        <v>330</v>
      </c>
      <c r="RXW214" t="s">
        <v>330</v>
      </c>
      <c r="RXX214" t="s">
        <v>330</v>
      </c>
      <c r="RXY214" t="s">
        <v>330</v>
      </c>
      <c r="RXZ214" t="s">
        <v>330</v>
      </c>
      <c r="RYA214" t="s">
        <v>330</v>
      </c>
      <c r="RYB214" t="s">
        <v>330</v>
      </c>
      <c r="RYC214" t="s">
        <v>330</v>
      </c>
      <c r="RYD214" t="s">
        <v>330</v>
      </c>
      <c r="RYE214" t="s">
        <v>330</v>
      </c>
      <c r="RYF214" t="s">
        <v>330</v>
      </c>
      <c r="RYG214" t="s">
        <v>330</v>
      </c>
      <c r="RYH214" t="s">
        <v>330</v>
      </c>
      <c r="RYI214" t="s">
        <v>330</v>
      </c>
      <c r="RYJ214" t="s">
        <v>330</v>
      </c>
      <c r="RYK214" t="s">
        <v>330</v>
      </c>
      <c r="RYL214" t="s">
        <v>330</v>
      </c>
      <c r="RYM214" t="s">
        <v>330</v>
      </c>
      <c r="RYN214" t="s">
        <v>330</v>
      </c>
      <c r="RYO214" t="s">
        <v>330</v>
      </c>
      <c r="RYP214" t="s">
        <v>330</v>
      </c>
      <c r="RYQ214" t="s">
        <v>330</v>
      </c>
      <c r="RYR214" t="s">
        <v>330</v>
      </c>
      <c r="RYS214" t="s">
        <v>330</v>
      </c>
      <c r="RYT214" t="s">
        <v>330</v>
      </c>
      <c r="RYU214" t="s">
        <v>330</v>
      </c>
      <c r="RYV214" t="s">
        <v>330</v>
      </c>
      <c r="RYW214" t="s">
        <v>330</v>
      </c>
      <c r="RYX214" t="s">
        <v>330</v>
      </c>
      <c r="RYY214" t="s">
        <v>330</v>
      </c>
      <c r="RYZ214" t="s">
        <v>330</v>
      </c>
      <c r="RZA214" t="s">
        <v>330</v>
      </c>
      <c r="RZB214" t="s">
        <v>330</v>
      </c>
      <c r="RZC214" t="s">
        <v>330</v>
      </c>
      <c r="RZD214" t="s">
        <v>330</v>
      </c>
      <c r="RZE214" t="s">
        <v>330</v>
      </c>
      <c r="RZF214" t="s">
        <v>330</v>
      </c>
      <c r="RZG214" t="s">
        <v>330</v>
      </c>
      <c r="RZH214" t="s">
        <v>330</v>
      </c>
      <c r="RZI214" t="s">
        <v>330</v>
      </c>
      <c r="RZJ214" t="s">
        <v>330</v>
      </c>
      <c r="RZK214" t="s">
        <v>330</v>
      </c>
      <c r="RZL214" t="s">
        <v>330</v>
      </c>
      <c r="RZM214" t="s">
        <v>330</v>
      </c>
      <c r="RZN214" t="s">
        <v>330</v>
      </c>
      <c r="RZO214" t="s">
        <v>330</v>
      </c>
      <c r="RZP214" t="s">
        <v>330</v>
      </c>
      <c r="RZQ214" t="s">
        <v>330</v>
      </c>
      <c r="RZR214" t="s">
        <v>330</v>
      </c>
      <c r="RZS214" t="s">
        <v>330</v>
      </c>
      <c r="RZT214" t="s">
        <v>330</v>
      </c>
      <c r="RZU214" t="s">
        <v>330</v>
      </c>
      <c r="RZV214" t="s">
        <v>330</v>
      </c>
      <c r="RZW214" t="s">
        <v>330</v>
      </c>
      <c r="RZX214" t="s">
        <v>330</v>
      </c>
      <c r="RZY214" t="s">
        <v>330</v>
      </c>
      <c r="RZZ214" t="s">
        <v>330</v>
      </c>
      <c r="SAA214" t="s">
        <v>330</v>
      </c>
      <c r="SAB214" t="s">
        <v>330</v>
      </c>
      <c r="SAC214" t="s">
        <v>330</v>
      </c>
      <c r="SAD214" t="s">
        <v>330</v>
      </c>
      <c r="SAE214" t="s">
        <v>330</v>
      </c>
      <c r="SAF214" t="s">
        <v>330</v>
      </c>
      <c r="SAG214" t="s">
        <v>330</v>
      </c>
      <c r="SAH214" t="s">
        <v>330</v>
      </c>
      <c r="SAI214" t="s">
        <v>330</v>
      </c>
      <c r="SAJ214" t="s">
        <v>330</v>
      </c>
      <c r="SAK214" t="s">
        <v>330</v>
      </c>
      <c r="SAL214" t="s">
        <v>330</v>
      </c>
      <c r="SAM214" t="s">
        <v>330</v>
      </c>
      <c r="SAN214" t="s">
        <v>330</v>
      </c>
      <c r="SAO214" t="s">
        <v>330</v>
      </c>
      <c r="SAP214" t="s">
        <v>330</v>
      </c>
      <c r="SAQ214" t="s">
        <v>330</v>
      </c>
      <c r="SAR214" t="s">
        <v>330</v>
      </c>
      <c r="SAS214" t="s">
        <v>330</v>
      </c>
      <c r="SAT214" t="s">
        <v>330</v>
      </c>
      <c r="SAU214" t="s">
        <v>330</v>
      </c>
      <c r="SAV214" t="s">
        <v>330</v>
      </c>
      <c r="SAW214" t="s">
        <v>330</v>
      </c>
      <c r="SAX214" t="s">
        <v>330</v>
      </c>
      <c r="SAY214" t="s">
        <v>330</v>
      </c>
      <c r="SAZ214" t="s">
        <v>330</v>
      </c>
      <c r="SBA214" t="s">
        <v>330</v>
      </c>
      <c r="SBB214" t="s">
        <v>330</v>
      </c>
      <c r="SBC214" t="s">
        <v>330</v>
      </c>
      <c r="SBD214" t="s">
        <v>330</v>
      </c>
      <c r="SBE214" t="s">
        <v>330</v>
      </c>
      <c r="SBF214" t="s">
        <v>330</v>
      </c>
      <c r="SBG214" t="s">
        <v>330</v>
      </c>
      <c r="SBH214" t="s">
        <v>330</v>
      </c>
      <c r="SBI214" t="s">
        <v>330</v>
      </c>
      <c r="SBJ214" t="s">
        <v>330</v>
      </c>
      <c r="SBK214" t="s">
        <v>330</v>
      </c>
      <c r="SBL214" t="s">
        <v>330</v>
      </c>
      <c r="SBM214" t="s">
        <v>330</v>
      </c>
      <c r="SBN214" t="s">
        <v>330</v>
      </c>
      <c r="SBO214" t="s">
        <v>330</v>
      </c>
      <c r="SBP214" t="s">
        <v>330</v>
      </c>
      <c r="SBQ214" t="s">
        <v>330</v>
      </c>
      <c r="SBR214" t="s">
        <v>330</v>
      </c>
      <c r="SBS214" t="s">
        <v>330</v>
      </c>
      <c r="SBT214" t="s">
        <v>330</v>
      </c>
      <c r="SBU214" t="s">
        <v>330</v>
      </c>
      <c r="SBV214" t="s">
        <v>330</v>
      </c>
      <c r="SBW214" t="s">
        <v>330</v>
      </c>
      <c r="SBX214" t="s">
        <v>330</v>
      </c>
      <c r="SBY214" t="s">
        <v>330</v>
      </c>
      <c r="SBZ214" t="s">
        <v>330</v>
      </c>
      <c r="SCA214" t="s">
        <v>330</v>
      </c>
      <c r="SCB214" t="s">
        <v>330</v>
      </c>
      <c r="SCC214" t="s">
        <v>330</v>
      </c>
      <c r="SCD214" t="s">
        <v>330</v>
      </c>
      <c r="SCE214" t="s">
        <v>330</v>
      </c>
      <c r="SCF214" t="s">
        <v>330</v>
      </c>
      <c r="SCG214" t="s">
        <v>330</v>
      </c>
      <c r="SCH214" t="s">
        <v>330</v>
      </c>
      <c r="SCI214" t="s">
        <v>330</v>
      </c>
      <c r="SCJ214" t="s">
        <v>330</v>
      </c>
      <c r="SCK214" t="s">
        <v>330</v>
      </c>
      <c r="SCL214" t="s">
        <v>330</v>
      </c>
      <c r="SCM214" t="s">
        <v>330</v>
      </c>
      <c r="SCN214" t="s">
        <v>330</v>
      </c>
      <c r="SCO214" t="s">
        <v>330</v>
      </c>
      <c r="SCP214" t="s">
        <v>330</v>
      </c>
      <c r="SCQ214" t="s">
        <v>330</v>
      </c>
      <c r="SCR214" t="s">
        <v>330</v>
      </c>
      <c r="SCS214" t="s">
        <v>330</v>
      </c>
      <c r="SCT214" t="s">
        <v>330</v>
      </c>
      <c r="SCU214" t="s">
        <v>330</v>
      </c>
      <c r="SCV214" t="s">
        <v>330</v>
      </c>
      <c r="SCW214" t="s">
        <v>330</v>
      </c>
      <c r="SCX214" t="s">
        <v>330</v>
      </c>
      <c r="SCY214" t="s">
        <v>330</v>
      </c>
      <c r="SCZ214" t="s">
        <v>330</v>
      </c>
      <c r="SDA214" t="s">
        <v>330</v>
      </c>
      <c r="SDB214" t="s">
        <v>330</v>
      </c>
      <c r="SDC214" t="s">
        <v>330</v>
      </c>
      <c r="SDD214" t="s">
        <v>330</v>
      </c>
      <c r="SDE214" t="s">
        <v>330</v>
      </c>
      <c r="SDF214" t="s">
        <v>330</v>
      </c>
      <c r="SDG214" t="s">
        <v>330</v>
      </c>
      <c r="SDH214" t="s">
        <v>330</v>
      </c>
      <c r="SDI214" t="s">
        <v>330</v>
      </c>
      <c r="SDJ214" t="s">
        <v>330</v>
      </c>
      <c r="SDK214" t="s">
        <v>330</v>
      </c>
      <c r="SDL214" t="s">
        <v>330</v>
      </c>
      <c r="SDM214" t="s">
        <v>330</v>
      </c>
      <c r="SDN214" t="s">
        <v>330</v>
      </c>
      <c r="SDO214" t="s">
        <v>330</v>
      </c>
      <c r="SDP214" t="s">
        <v>330</v>
      </c>
      <c r="SDQ214" t="s">
        <v>330</v>
      </c>
      <c r="SDR214" t="s">
        <v>330</v>
      </c>
      <c r="SDS214" t="s">
        <v>330</v>
      </c>
      <c r="SDT214" t="s">
        <v>330</v>
      </c>
      <c r="SDU214" t="s">
        <v>330</v>
      </c>
      <c r="SDV214" t="s">
        <v>330</v>
      </c>
      <c r="SDW214" t="s">
        <v>330</v>
      </c>
      <c r="SDX214" t="s">
        <v>330</v>
      </c>
      <c r="SDY214" t="s">
        <v>330</v>
      </c>
      <c r="SDZ214" t="s">
        <v>330</v>
      </c>
      <c r="SEA214" t="s">
        <v>330</v>
      </c>
      <c r="SEB214" t="s">
        <v>330</v>
      </c>
      <c r="SEC214" t="s">
        <v>330</v>
      </c>
      <c r="SED214" t="s">
        <v>330</v>
      </c>
      <c r="SEE214" t="s">
        <v>330</v>
      </c>
      <c r="SEF214" t="s">
        <v>330</v>
      </c>
      <c r="SEG214" t="s">
        <v>330</v>
      </c>
      <c r="SEH214" t="s">
        <v>330</v>
      </c>
      <c r="SEI214" t="s">
        <v>330</v>
      </c>
      <c r="SEJ214" t="s">
        <v>330</v>
      </c>
      <c r="SEK214" t="s">
        <v>330</v>
      </c>
      <c r="SEL214" t="s">
        <v>330</v>
      </c>
      <c r="SEM214" t="s">
        <v>330</v>
      </c>
      <c r="SEN214" t="s">
        <v>330</v>
      </c>
      <c r="SEO214" t="s">
        <v>330</v>
      </c>
      <c r="SEP214" t="s">
        <v>330</v>
      </c>
      <c r="SEQ214" t="s">
        <v>330</v>
      </c>
      <c r="SER214" t="s">
        <v>330</v>
      </c>
      <c r="SES214" t="s">
        <v>330</v>
      </c>
      <c r="SET214" t="s">
        <v>330</v>
      </c>
      <c r="SEU214" t="s">
        <v>330</v>
      </c>
      <c r="SEV214" t="s">
        <v>330</v>
      </c>
      <c r="SEW214" t="s">
        <v>330</v>
      </c>
      <c r="SEX214" t="s">
        <v>330</v>
      </c>
      <c r="SEY214" t="s">
        <v>330</v>
      </c>
      <c r="SEZ214" t="s">
        <v>330</v>
      </c>
      <c r="SFA214" t="s">
        <v>330</v>
      </c>
      <c r="SFB214" t="s">
        <v>330</v>
      </c>
      <c r="SFC214" t="s">
        <v>330</v>
      </c>
      <c r="SFD214" t="s">
        <v>330</v>
      </c>
      <c r="SFE214" t="s">
        <v>330</v>
      </c>
      <c r="SFF214" t="s">
        <v>330</v>
      </c>
      <c r="SFG214" t="s">
        <v>330</v>
      </c>
      <c r="SFH214" t="s">
        <v>330</v>
      </c>
      <c r="SFI214" t="s">
        <v>330</v>
      </c>
      <c r="SFJ214" t="s">
        <v>330</v>
      </c>
      <c r="SFK214" t="s">
        <v>330</v>
      </c>
      <c r="SFL214" t="s">
        <v>330</v>
      </c>
      <c r="SFM214" t="s">
        <v>330</v>
      </c>
      <c r="SFN214" t="s">
        <v>330</v>
      </c>
      <c r="SFO214" t="s">
        <v>330</v>
      </c>
      <c r="SFP214" t="s">
        <v>330</v>
      </c>
      <c r="SFQ214" t="s">
        <v>330</v>
      </c>
      <c r="SFR214" t="s">
        <v>330</v>
      </c>
      <c r="SFS214" t="s">
        <v>330</v>
      </c>
      <c r="SFT214" t="s">
        <v>330</v>
      </c>
      <c r="SFU214" t="s">
        <v>330</v>
      </c>
      <c r="SFV214" t="s">
        <v>330</v>
      </c>
      <c r="SFW214" t="s">
        <v>330</v>
      </c>
      <c r="SFX214" t="s">
        <v>330</v>
      </c>
      <c r="SFY214" t="s">
        <v>330</v>
      </c>
      <c r="SFZ214" t="s">
        <v>330</v>
      </c>
      <c r="SGA214" t="s">
        <v>330</v>
      </c>
      <c r="SGB214" t="s">
        <v>330</v>
      </c>
      <c r="SGC214" t="s">
        <v>330</v>
      </c>
      <c r="SGD214" t="s">
        <v>330</v>
      </c>
      <c r="SGE214" t="s">
        <v>330</v>
      </c>
      <c r="SGF214" t="s">
        <v>330</v>
      </c>
      <c r="SGG214" t="s">
        <v>330</v>
      </c>
      <c r="SGH214" t="s">
        <v>330</v>
      </c>
      <c r="SGI214" t="s">
        <v>330</v>
      </c>
      <c r="SGJ214" t="s">
        <v>330</v>
      </c>
      <c r="SGK214" t="s">
        <v>330</v>
      </c>
      <c r="SGL214" t="s">
        <v>330</v>
      </c>
      <c r="SGM214" t="s">
        <v>330</v>
      </c>
      <c r="SGN214" t="s">
        <v>330</v>
      </c>
      <c r="SGO214" t="s">
        <v>330</v>
      </c>
      <c r="SGP214" t="s">
        <v>330</v>
      </c>
      <c r="SGQ214" t="s">
        <v>330</v>
      </c>
      <c r="SGR214" t="s">
        <v>330</v>
      </c>
      <c r="SGS214" t="s">
        <v>330</v>
      </c>
      <c r="SGT214" t="s">
        <v>330</v>
      </c>
      <c r="SGU214" t="s">
        <v>330</v>
      </c>
      <c r="SGV214" t="s">
        <v>330</v>
      </c>
      <c r="SGW214" t="s">
        <v>330</v>
      </c>
      <c r="SGX214" t="s">
        <v>330</v>
      </c>
      <c r="SGY214" t="s">
        <v>330</v>
      </c>
      <c r="SGZ214" t="s">
        <v>330</v>
      </c>
      <c r="SHA214" t="s">
        <v>330</v>
      </c>
      <c r="SHB214" t="s">
        <v>330</v>
      </c>
      <c r="SHC214" t="s">
        <v>330</v>
      </c>
      <c r="SHD214" t="s">
        <v>330</v>
      </c>
      <c r="SHE214" t="s">
        <v>330</v>
      </c>
      <c r="SHF214" t="s">
        <v>330</v>
      </c>
      <c r="SHG214" t="s">
        <v>330</v>
      </c>
      <c r="SHH214" t="s">
        <v>330</v>
      </c>
      <c r="SHI214" t="s">
        <v>330</v>
      </c>
      <c r="SHJ214" t="s">
        <v>330</v>
      </c>
      <c r="SHK214" t="s">
        <v>330</v>
      </c>
      <c r="SHL214" t="s">
        <v>330</v>
      </c>
      <c r="SHM214" t="s">
        <v>330</v>
      </c>
      <c r="SHN214" t="s">
        <v>330</v>
      </c>
      <c r="SHO214" t="s">
        <v>330</v>
      </c>
      <c r="SHP214" t="s">
        <v>330</v>
      </c>
      <c r="SHQ214" t="s">
        <v>330</v>
      </c>
      <c r="SHR214" t="s">
        <v>330</v>
      </c>
      <c r="SHS214" t="s">
        <v>330</v>
      </c>
      <c r="SHT214" t="s">
        <v>330</v>
      </c>
      <c r="SHU214" t="s">
        <v>330</v>
      </c>
      <c r="SHV214" t="s">
        <v>330</v>
      </c>
      <c r="SHW214" t="s">
        <v>330</v>
      </c>
      <c r="SHX214" t="s">
        <v>330</v>
      </c>
      <c r="SHY214" t="s">
        <v>330</v>
      </c>
      <c r="SHZ214" t="s">
        <v>330</v>
      </c>
      <c r="SIA214" t="s">
        <v>330</v>
      </c>
      <c r="SIB214" t="s">
        <v>330</v>
      </c>
      <c r="SIC214" t="s">
        <v>330</v>
      </c>
      <c r="SID214" t="s">
        <v>330</v>
      </c>
      <c r="SIE214" t="s">
        <v>330</v>
      </c>
      <c r="SIF214" t="s">
        <v>330</v>
      </c>
      <c r="SIG214" t="s">
        <v>330</v>
      </c>
      <c r="SIH214" t="s">
        <v>330</v>
      </c>
      <c r="SII214" t="s">
        <v>330</v>
      </c>
      <c r="SIJ214" t="s">
        <v>330</v>
      </c>
      <c r="SIK214" t="s">
        <v>330</v>
      </c>
      <c r="SIL214" t="s">
        <v>330</v>
      </c>
      <c r="SIM214" t="s">
        <v>330</v>
      </c>
      <c r="SIN214" t="s">
        <v>330</v>
      </c>
      <c r="SIO214" t="s">
        <v>330</v>
      </c>
      <c r="SIP214" t="s">
        <v>330</v>
      </c>
      <c r="SIQ214" t="s">
        <v>330</v>
      </c>
      <c r="SIR214" t="s">
        <v>330</v>
      </c>
      <c r="SIS214" t="s">
        <v>330</v>
      </c>
      <c r="SIT214" t="s">
        <v>330</v>
      </c>
      <c r="SIU214" t="s">
        <v>330</v>
      </c>
      <c r="SIV214" t="s">
        <v>330</v>
      </c>
      <c r="SIW214" t="s">
        <v>330</v>
      </c>
      <c r="SIX214" t="s">
        <v>330</v>
      </c>
      <c r="SIY214" t="s">
        <v>330</v>
      </c>
      <c r="SIZ214" t="s">
        <v>330</v>
      </c>
      <c r="SJA214" t="s">
        <v>330</v>
      </c>
      <c r="SJB214" t="s">
        <v>330</v>
      </c>
      <c r="SJC214" t="s">
        <v>330</v>
      </c>
      <c r="SJD214" t="s">
        <v>330</v>
      </c>
      <c r="SJE214" t="s">
        <v>330</v>
      </c>
      <c r="SJF214" t="s">
        <v>330</v>
      </c>
      <c r="SJG214" t="s">
        <v>330</v>
      </c>
      <c r="SJH214" t="s">
        <v>330</v>
      </c>
      <c r="SJI214" t="s">
        <v>330</v>
      </c>
      <c r="SJJ214" t="s">
        <v>330</v>
      </c>
      <c r="SJK214" t="s">
        <v>330</v>
      </c>
      <c r="SJL214" t="s">
        <v>330</v>
      </c>
      <c r="SJM214" t="s">
        <v>330</v>
      </c>
      <c r="SJN214" t="s">
        <v>330</v>
      </c>
      <c r="SJO214" t="s">
        <v>330</v>
      </c>
      <c r="SJP214" t="s">
        <v>330</v>
      </c>
      <c r="SJQ214" t="s">
        <v>330</v>
      </c>
      <c r="SJR214" t="s">
        <v>330</v>
      </c>
      <c r="SJS214" t="s">
        <v>330</v>
      </c>
      <c r="SJT214" t="s">
        <v>330</v>
      </c>
      <c r="SJU214" t="s">
        <v>330</v>
      </c>
      <c r="SJV214" t="s">
        <v>330</v>
      </c>
      <c r="SJW214" t="s">
        <v>330</v>
      </c>
      <c r="SJX214" t="s">
        <v>330</v>
      </c>
      <c r="SJY214" t="s">
        <v>330</v>
      </c>
      <c r="SJZ214" t="s">
        <v>330</v>
      </c>
      <c r="SKA214" t="s">
        <v>330</v>
      </c>
      <c r="SKB214" t="s">
        <v>330</v>
      </c>
      <c r="SKC214" t="s">
        <v>330</v>
      </c>
      <c r="SKD214" t="s">
        <v>330</v>
      </c>
      <c r="SKE214" t="s">
        <v>330</v>
      </c>
      <c r="SKF214" t="s">
        <v>330</v>
      </c>
      <c r="SKG214" t="s">
        <v>330</v>
      </c>
      <c r="SKH214" t="s">
        <v>330</v>
      </c>
      <c r="SKI214" t="s">
        <v>330</v>
      </c>
      <c r="SKJ214" t="s">
        <v>330</v>
      </c>
      <c r="SKK214" t="s">
        <v>330</v>
      </c>
      <c r="SKL214" t="s">
        <v>330</v>
      </c>
      <c r="SKM214" t="s">
        <v>330</v>
      </c>
      <c r="SKN214" t="s">
        <v>330</v>
      </c>
      <c r="SKO214" t="s">
        <v>330</v>
      </c>
      <c r="SKP214" t="s">
        <v>330</v>
      </c>
      <c r="SKQ214" t="s">
        <v>330</v>
      </c>
      <c r="SKR214" t="s">
        <v>330</v>
      </c>
      <c r="SKS214" t="s">
        <v>330</v>
      </c>
      <c r="SKT214" t="s">
        <v>330</v>
      </c>
      <c r="SKU214" t="s">
        <v>330</v>
      </c>
      <c r="SKV214" t="s">
        <v>330</v>
      </c>
      <c r="SKW214" t="s">
        <v>330</v>
      </c>
      <c r="SKX214" t="s">
        <v>330</v>
      </c>
      <c r="SKY214" t="s">
        <v>330</v>
      </c>
      <c r="SKZ214" t="s">
        <v>330</v>
      </c>
      <c r="SLA214" t="s">
        <v>330</v>
      </c>
      <c r="SLB214" t="s">
        <v>330</v>
      </c>
      <c r="SLC214" t="s">
        <v>330</v>
      </c>
      <c r="SLD214" t="s">
        <v>330</v>
      </c>
      <c r="SLE214" t="s">
        <v>330</v>
      </c>
      <c r="SLF214" t="s">
        <v>330</v>
      </c>
      <c r="SLG214" t="s">
        <v>330</v>
      </c>
      <c r="SLH214" t="s">
        <v>330</v>
      </c>
      <c r="SLI214" t="s">
        <v>330</v>
      </c>
      <c r="SLJ214" t="s">
        <v>330</v>
      </c>
      <c r="SLK214" t="s">
        <v>330</v>
      </c>
      <c r="SLL214" t="s">
        <v>330</v>
      </c>
      <c r="SLM214" t="s">
        <v>330</v>
      </c>
      <c r="SLN214" t="s">
        <v>330</v>
      </c>
      <c r="SLO214" t="s">
        <v>330</v>
      </c>
      <c r="SLP214" t="s">
        <v>330</v>
      </c>
      <c r="SLQ214" t="s">
        <v>330</v>
      </c>
      <c r="SLR214" t="s">
        <v>330</v>
      </c>
      <c r="SLS214" t="s">
        <v>330</v>
      </c>
      <c r="SLT214" t="s">
        <v>330</v>
      </c>
      <c r="SLU214" t="s">
        <v>330</v>
      </c>
      <c r="SLV214" t="s">
        <v>330</v>
      </c>
      <c r="SLW214" t="s">
        <v>330</v>
      </c>
      <c r="SLX214" t="s">
        <v>330</v>
      </c>
      <c r="SLY214" t="s">
        <v>330</v>
      </c>
      <c r="SLZ214" t="s">
        <v>330</v>
      </c>
      <c r="SMA214" t="s">
        <v>330</v>
      </c>
      <c r="SMB214" t="s">
        <v>330</v>
      </c>
      <c r="SMC214" t="s">
        <v>330</v>
      </c>
      <c r="SMD214" t="s">
        <v>330</v>
      </c>
      <c r="SME214" t="s">
        <v>330</v>
      </c>
      <c r="SMF214" t="s">
        <v>330</v>
      </c>
      <c r="SMG214" t="s">
        <v>330</v>
      </c>
      <c r="SMH214" t="s">
        <v>330</v>
      </c>
      <c r="SMI214" t="s">
        <v>330</v>
      </c>
      <c r="SMJ214" t="s">
        <v>330</v>
      </c>
      <c r="SMK214" t="s">
        <v>330</v>
      </c>
      <c r="SML214" t="s">
        <v>330</v>
      </c>
      <c r="SMM214" t="s">
        <v>330</v>
      </c>
      <c r="SMN214" t="s">
        <v>330</v>
      </c>
      <c r="SMO214" t="s">
        <v>330</v>
      </c>
      <c r="SMP214" t="s">
        <v>330</v>
      </c>
      <c r="SMQ214" t="s">
        <v>330</v>
      </c>
      <c r="SMR214" t="s">
        <v>330</v>
      </c>
      <c r="SMS214" t="s">
        <v>330</v>
      </c>
      <c r="SMT214" t="s">
        <v>330</v>
      </c>
      <c r="SMU214" t="s">
        <v>330</v>
      </c>
      <c r="SMV214" t="s">
        <v>330</v>
      </c>
      <c r="SMW214" t="s">
        <v>330</v>
      </c>
      <c r="SMX214" t="s">
        <v>330</v>
      </c>
      <c r="SMY214" t="s">
        <v>330</v>
      </c>
      <c r="SMZ214" t="s">
        <v>330</v>
      </c>
      <c r="SNA214" t="s">
        <v>330</v>
      </c>
      <c r="SNB214" t="s">
        <v>330</v>
      </c>
      <c r="SNC214" t="s">
        <v>330</v>
      </c>
      <c r="SND214" t="s">
        <v>330</v>
      </c>
      <c r="SNE214" t="s">
        <v>330</v>
      </c>
      <c r="SNF214" t="s">
        <v>330</v>
      </c>
      <c r="SNG214" t="s">
        <v>330</v>
      </c>
      <c r="SNH214" t="s">
        <v>330</v>
      </c>
      <c r="SNI214" t="s">
        <v>330</v>
      </c>
      <c r="SNJ214" t="s">
        <v>330</v>
      </c>
      <c r="SNK214" t="s">
        <v>330</v>
      </c>
      <c r="SNL214" t="s">
        <v>330</v>
      </c>
      <c r="SNM214" t="s">
        <v>330</v>
      </c>
      <c r="SNN214" t="s">
        <v>330</v>
      </c>
      <c r="SNO214" t="s">
        <v>330</v>
      </c>
      <c r="SNP214" t="s">
        <v>330</v>
      </c>
      <c r="SNQ214" t="s">
        <v>330</v>
      </c>
      <c r="SNR214" t="s">
        <v>330</v>
      </c>
      <c r="SNS214" t="s">
        <v>330</v>
      </c>
      <c r="SNT214" t="s">
        <v>330</v>
      </c>
      <c r="SNU214" t="s">
        <v>330</v>
      </c>
      <c r="SNV214" t="s">
        <v>330</v>
      </c>
      <c r="SNW214" t="s">
        <v>330</v>
      </c>
      <c r="SNX214" t="s">
        <v>330</v>
      </c>
      <c r="SNY214" t="s">
        <v>330</v>
      </c>
      <c r="SNZ214" t="s">
        <v>330</v>
      </c>
      <c r="SOA214" t="s">
        <v>330</v>
      </c>
      <c r="SOB214" t="s">
        <v>330</v>
      </c>
      <c r="SOC214" t="s">
        <v>330</v>
      </c>
      <c r="SOD214" t="s">
        <v>330</v>
      </c>
      <c r="SOE214" t="s">
        <v>330</v>
      </c>
      <c r="SOF214" t="s">
        <v>330</v>
      </c>
      <c r="SOG214" t="s">
        <v>330</v>
      </c>
      <c r="SOH214" t="s">
        <v>330</v>
      </c>
      <c r="SOI214" t="s">
        <v>330</v>
      </c>
      <c r="SOJ214" t="s">
        <v>330</v>
      </c>
      <c r="SOK214" t="s">
        <v>330</v>
      </c>
      <c r="SOL214" t="s">
        <v>330</v>
      </c>
      <c r="SOM214" t="s">
        <v>330</v>
      </c>
      <c r="SON214" t="s">
        <v>330</v>
      </c>
      <c r="SOO214" t="s">
        <v>330</v>
      </c>
      <c r="SOP214" t="s">
        <v>330</v>
      </c>
      <c r="SOQ214" t="s">
        <v>330</v>
      </c>
      <c r="SOR214" t="s">
        <v>330</v>
      </c>
      <c r="SOS214" t="s">
        <v>330</v>
      </c>
      <c r="SOT214" t="s">
        <v>330</v>
      </c>
      <c r="SOU214" t="s">
        <v>330</v>
      </c>
      <c r="SOV214" t="s">
        <v>330</v>
      </c>
      <c r="SOW214" t="s">
        <v>330</v>
      </c>
      <c r="SOX214" t="s">
        <v>330</v>
      </c>
      <c r="SOY214" t="s">
        <v>330</v>
      </c>
      <c r="SOZ214" t="s">
        <v>330</v>
      </c>
      <c r="SPA214" t="s">
        <v>330</v>
      </c>
      <c r="SPB214" t="s">
        <v>330</v>
      </c>
      <c r="SPC214" t="s">
        <v>330</v>
      </c>
      <c r="SPD214" t="s">
        <v>330</v>
      </c>
      <c r="SPE214" t="s">
        <v>330</v>
      </c>
      <c r="SPF214" t="s">
        <v>330</v>
      </c>
      <c r="SPG214" t="s">
        <v>330</v>
      </c>
      <c r="SPH214" t="s">
        <v>330</v>
      </c>
      <c r="SPI214" t="s">
        <v>330</v>
      </c>
      <c r="SPJ214" t="s">
        <v>330</v>
      </c>
      <c r="SPK214" t="s">
        <v>330</v>
      </c>
      <c r="SPL214" t="s">
        <v>330</v>
      </c>
      <c r="SPM214" t="s">
        <v>330</v>
      </c>
      <c r="SPN214" t="s">
        <v>330</v>
      </c>
      <c r="SPO214" t="s">
        <v>330</v>
      </c>
      <c r="SPP214" t="s">
        <v>330</v>
      </c>
      <c r="SPQ214" t="s">
        <v>330</v>
      </c>
      <c r="SPR214" t="s">
        <v>330</v>
      </c>
      <c r="SPS214" t="s">
        <v>330</v>
      </c>
      <c r="SPT214" t="s">
        <v>330</v>
      </c>
      <c r="SPU214" t="s">
        <v>330</v>
      </c>
      <c r="SPV214" t="s">
        <v>330</v>
      </c>
      <c r="SPW214" t="s">
        <v>330</v>
      </c>
      <c r="SPX214" t="s">
        <v>330</v>
      </c>
      <c r="SPY214" t="s">
        <v>330</v>
      </c>
      <c r="SPZ214" t="s">
        <v>330</v>
      </c>
      <c r="SQA214" t="s">
        <v>330</v>
      </c>
      <c r="SQB214" t="s">
        <v>330</v>
      </c>
      <c r="SQC214" t="s">
        <v>330</v>
      </c>
      <c r="SQD214" t="s">
        <v>330</v>
      </c>
      <c r="SQE214" t="s">
        <v>330</v>
      </c>
      <c r="SQF214" t="s">
        <v>330</v>
      </c>
      <c r="SQG214" t="s">
        <v>330</v>
      </c>
      <c r="SQH214" t="s">
        <v>330</v>
      </c>
      <c r="SQI214" t="s">
        <v>330</v>
      </c>
      <c r="SQJ214" t="s">
        <v>330</v>
      </c>
      <c r="SQK214" t="s">
        <v>330</v>
      </c>
      <c r="SQL214" t="s">
        <v>330</v>
      </c>
      <c r="SQM214" t="s">
        <v>330</v>
      </c>
      <c r="SQN214" t="s">
        <v>330</v>
      </c>
      <c r="SQO214" t="s">
        <v>330</v>
      </c>
      <c r="SQP214" t="s">
        <v>330</v>
      </c>
      <c r="SQQ214" t="s">
        <v>330</v>
      </c>
      <c r="SQR214" t="s">
        <v>330</v>
      </c>
      <c r="SQS214" t="s">
        <v>330</v>
      </c>
      <c r="SQT214" t="s">
        <v>330</v>
      </c>
      <c r="SQU214" t="s">
        <v>330</v>
      </c>
      <c r="SQV214" t="s">
        <v>330</v>
      </c>
      <c r="SQW214" t="s">
        <v>330</v>
      </c>
      <c r="SQX214" t="s">
        <v>330</v>
      </c>
      <c r="SQY214" t="s">
        <v>330</v>
      </c>
      <c r="SQZ214" t="s">
        <v>330</v>
      </c>
      <c r="SRA214" t="s">
        <v>330</v>
      </c>
      <c r="SRB214" t="s">
        <v>330</v>
      </c>
      <c r="SRC214" t="s">
        <v>330</v>
      </c>
      <c r="SRD214" t="s">
        <v>330</v>
      </c>
      <c r="SRE214" t="s">
        <v>330</v>
      </c>
      <c r="SRF214" t="s">
        <v>330</v>
      </c>
      <c r="SRG214" t="s">
        <v>330</v>
      </c>
      <c r="SRH214" t="s">
        <v>330</v>
      </c>
      <c r="SRI214" t="s">
        <v>330</v>
      </c>
      <c r="SRJ214" t="s">
        <v>330</v>
      </c>
      <c r="SRK214" t="s">
        <v>330</v>
      </c>
      <c r="SRL214" t="s">
        <v>330</v>
      </c>
      <c r="SRM214" t="s">
        <v>330</v>
      </c>
      <c r="SRN214" t="s">
        <v>330</v>
      </c>
      <c r="SRO214" t="s">
        <v>330</v>
      </c>
      <c r="SRP214" t="s">
        <v>330</v>
      </c>
      <c r="SRQ214" t="s">
        <v>330</v>
      </c>
      <c r="SRR214" t="s">
        <v>330</v>
      </c>
      <c r="SRS214" t="s">
        <v>330</v>
      </c>
      <c r="SRT214" t="s">
        <v>330</v>
      </c>
      <c r="SRU214" t="s">
        <v>330</v>
      </c>
      <c r="SRV214" t="s">
        <v>330</v>
      </c>
      <c r="SRW214" t="s">
        <v>330</v>
      </c>
      <c r="SRX214" t="s">
        <v>330</v>
      </c>
      <c r="SRY214" t="s">
        <v>330</v>
      </c>
      <c r="SRZ214" t="s">
        <v>330</v>
      </c>
      <c r="SSA214" t="s">
        <v>330</v>
      </c>
      <c r="SSB214" t="s">
        <v>330</v>
      </c>
      <c r="SSC214" t="s">
        <v>330</v>
      </c>
      <c r="SSD214" t="s">
        <v>330</v>
      </c>
      <c r="SSE214" t="s">
        <v>330</v>
      </c>
      <c r="SSF214" t="s">
        <v>330</v>
      </c>
      <c r="SSG214" t="s">
        <v>330</v>
      </c>
      <c r="SSH214" t="s">
        <v>330</v>
      </c>
      <c r="SSI214" t="s">
        <v>330</v>
      </c>
      <c r="SSJ214" t="s">
        <v>330</v>
      </c>
      <c r="SSK214" t="s">
        <v>330</v>
      </c>
      <c r="SSL214" t="s">
        <v>330</v>
      </c>
      <c r="SSM214" t="s">
        <v>330</v>
      </c>
      <c r="SSN214" t="s">
        <v>330</v>
      </c>
      <c r="SSO214" t="s">
        <v>330</v>
      </c>
      <c r="SSP214" t="s">
        <v>330</v>
      </c>
      <c r="SSQ214" t="s">
        <v>330</v>
      </c>
      <c r="SSR214" t="s">
        <v>330</v>
      </c>
      <c r="SSS214" t="s">
        <v>330</v>
      </c>
      <c r="SST214" t="s">
        <v>330</v>
      </c>
      <c r="SSU214" t="s">
        <v>330</v>
      </c>
      <c r="SSV214" t="s">
        <v>330</v>
      </c>
      <c r="SSW214" t="s">
        <v>330</v>
      </c>
      <c r="SSX214" t="s">
        <v>330</v>
      </c>
      <c r="SSY214" t="s">
        <v>330</v>
      </c>
      <c r="SSZ214" t="s">
        <v>330</v>
      </c>
      <c r="STA214" t="s">
        <v>330</v>
      </c>
      <c r="STB214" t="s">
        <v>330</v>
      </c>
      <c r="STC214" t="s">
        <v>330</v>
      </c>
      <c r="STD214" t="s">
        <v>330</v>
      </c>
      <c r="STE214" t="s">
        <v>330</v>
      </c>
      <c r="STF214" t="s">
        <v>330</v>
      </c>
      <c r="STG214" t="s">
        <v>330</v>
      </c>
      <c r="STH214" t="s">
        <v>330</v>
      </c>
      <c r="STI214" t="s">
        <v>330</v>
      </c>
      <c r="STJ214" t="s">
        <v>330</v>
      </c>
      <c r="STK214" t="s">
        <v>330</v>
      </c>
      <c r="STL214" t="s">
        <v>330</v>
      </c>
      <c r="STM214" t="s">
        <v>330</v>
      </c>
      <c r="STN214" t="s">
        <v>330</v>
      </c>
      <c r="STO214" t="s">
        <v>330</v>
      </c>
      <c r="STP214" t="s">
        <v>330</v>
      </c>
      <c r="STQ214" t="s">
        <v>330</v>
      </c>
      <c r="STR214" t="s">
        <v>330</v>
      </c>
      <c r="STS214" t="s">
        <v>330</v>
      </c>
      <c r="STT214" t="s">
        <v>330</v>
      </c>
      <c r="STU214" t="s">
        <v>330</v>
      </c>
      <c r="STV214" t="s">
        <v>330</v>
      </c>
      <c r="STW214" t="s">
        <v>330</v>
      </c>
      <c r="STX214" t="s">
        <v>330</v>
      </c>
      <c r="STY214" t="s">
        <v>330</v>
      </c>
      <c r="STZ214" t="s">
        <v>330</v>
      </c>
      <c r="SUA214" t="s">
        <v>330</v>
      </c>
      <c r="SUB214" t="s">
        <v>330</v>
      </c>
      <c r="SUC214" t="s">
        <v>330</v>
      </c>
      <c r="SUD214" t="s">
        <v>330</v>
      </c>
      <c r="SUE214" t="s">
        <v>330</v>
      </c>
      <c r="SUF214" t="s">
        <v>330</v>
      </c>
      <c r="SUG214" t="s">
        <v>330</v>
      </c>
      <c r="SUH214" t="s">
        <v>330</v>
      </c>
      <c r="SUI214" t="s">
        <v>330</v>
      </c>
      <c r="SUJ214" t="s">
        <v>330</v>
      </c>
      <c r="SUK214" t="s">
        <v>330</v>
      </c>
      <c r="SUL214" t="s">
        <v>330</v>
      </c>
      <c r="SUM214" t="s">
        <v>330</v>
      </c>
      <c r="SUN214" t="s">
        <v>330</v>
      </c>
      <c r="SUO214" t="s">
        <v>330</v>
      </c>
      <c r="SUP214" t="s">
        <v>330</v>
      </c>
      <c r="SUQ214" t="s">
        <v>330</v>
      </c>
      <c r="SUR214" t="s">
        <v>330</v>
      </c>
      <c r="SUS214" t="s">
        <v>330</v>
      </c>
      <c r="SUT214" t="s">
        <v>330</v>
      </c>
      <c r="SUU214" t="s">
        <v>330</v>
      </c>
      <c r="SUV214" t="s">
        <v>330</v>
      </c>
      <c r="SUW214" t="s">
        <v>330</v>
      </c>
      <c r="SUX214" t="s">
        <v>330</v>
      </c>
      <c r="SUY214" t="s">
        <v>330</v>
      </c>
      <c r="SUZ214" t="s">
        <v>330</v>
      </c>
      <c r="SVA214" t="s">
        <v>330</v>
      </c>
      <c r="SVB214" t="s">
        <v>330</v>
      </c>
      <c r="SVC214" t="s">
        <v>330</v>
      </c>
      <c r="SVD214" t="s">
        <v>330</v>
      </c>
      <c r="SVE214" t="s">
        <v>330</v>
      </c>
      <c r="SVF214" t="s">
        <v>330</v>
      </c>
      <c r="SVG214" t="s">
        <v>330</v>
      </c>
      <c r="SVH214" t="s">
        <v>330</v>
      </c>
      <c r="SVI214" t="s">
        <v>330</v>
      </c>
      <c r="SVJ214" t="s">
        <v>330</v>
      </c>
      <c r="SVK214" t="s">
        <v>330</v>
      </c>
      <c r="SVL214" t="s">
        <v>330</v>
      </c>
      <c r="SVM214" t="s">
        <v>330</v>
      </c>
      <c r="SVN214" t="s">
        <v>330</v>
      </c>
      <c r="SVO214" t="s">
        <v>330</v>
      </c>
      <c r="SVP214" t="s">
        <v>330</v>
      </c>
      <c r="SVQ214" t="s">
        <v>330</v>
      </c>
      <c r="SVR214" t="s">
        <v>330</v>
      </c>
      <c r="SVS214" t="s">
        <v>330</v>
      </c>
      <c r="SVT214" t="s">
        <v>330</v>
      </c>
      <c r="SVU214" t="s">
        <v>330</v>
      </c>
      <c r="SVV214" t="s">
        <v>330</v>
      </c>
      <c r="SVW214" t="s">
        <v>330</v>
      </c>
      <c r="SVX214" t="s">
        <v>330</v>
      </c>
      <c r="SVY214" t="s">
        <v>330</v>
      </c>
      <c r="SVZ214" t="s">
        <v>330</v>
      </c>
      <c r="SWA214" t="s">
        <v>330</v>
      </c>
      <c r="SWB214" t="s">
        <v>330</v>
      </c>
      <c r="SWC214" t="s">
        <v>330</v>
      </c>
      <c r="SWD214" t="s">
        <v>330</v>
      </c>
      <c r="SWE214" t="s">
        <v>330</v>
      </c>
      <c r="SWF214" t="s">
        <v>330</v>
      </c>
      <c r="SWG214" t="s">
        <v>330</v>
      </c>
      <c r="SWH214" t="s">
        <v>330</v>
      </c>
      <c r="SWI214" t="s">
        <v>330</v>
      </c>
      <c r="SWJ214" t="s">
        <v>330</v>
      </c>
      <c r="SWK214" t="s">
        <v>330</v>
      </c>
      <c r="SWL214" t="s">
        <v>330</v>
      </c>
      <c r="SWM214" t="s">
        <v>330</v>
      </c>
      <c r="SWN214" t="s">
        <v>330</v>
      </c>
      <c r="SWO214" t="s">
        <v>330</v>
      </c>
      <c r="SWP214" t="s">
        <v>330</v>
      </c>
      <c r="SWQ214" t="s">
        <v>330</v>
      </c>
      <c r="SWR214" t="s">
        <v>330</v>
      </c>
      <c r="SWS214" t="s">
        <v>330</v>
      </c>
      <c r="SWT214" t="s">
        <v>330</v>
      </c>
      <c r="SWU214" t="s">
        <v>330</v>
      </c>
      <c r="SWV214" t="s">
        <v>330</v>
      </c>
      <c r="SWW214" t="s">
        <v>330</v>
      </c>
      <c r="SWX214" t="s">
        <v>330</v>
      </c>
      <c r="SWY214" t="s">
        <v>330</v>
      </c>
      <c r="SWZ214" t="s">
        <v>330</v>
      </c>
      <c r="SXA214" t="s">
        <v>330</v>
      </c>
      <c r="SXB214" t="s">
        <v>330</v>
      </c>
      <c r="SXC214" t="s">
        <v>330</v>
      </c>
      <c r="SXD214" t="s">
        <v>330</v>
      </c>
      <c r="SXE214" t="s">
        <v>330</v>
      </c>
      <c r="SXF214" t="s">
        <v>330</v>
      </c>
      <c r="SXG214" t="s">
        <v>330</v>
      </c>
      <c r="SXH214" t="s">
        <v>330</v>
      </c>
      <c r="SXI214" t="s">
        <v>330</v>
      </c>
      <c r="SXJ214" t="s">
        <v>330</v>
      </c>
      <c r="SXK214" t="s">
        <v>330</v>
      </c>
      <c r="SXL214" t="s">
        <v>330</v>
      </c>
      <c r="SXM214" t="s">
        <v>330</v>
      </c>
      <c r="SXN214" t="s">
        <v>330</v>
      </c>
      <c r="SXO214" t="s">
        <v>330</v>
      </c>
      <c r="SXP214" t="s">
        <v>330</v>
      </c>
      <c r="SXQ214" t="s">
        <v>330</v>
      </c>
      <c r="SXR214" t="s">
        <v>330</v>
      </c>
      <c r="SXS214" t="s">
        <v>330</v>
      </c>
      <c r="SXT214" t="s">
        <v>330</v>
      </c>
      <c r="SXU214" t="s">
        <v>330</v>
      </c>
      <c r="SXV214" t="s">
        <v>330</v>
      </c>
      <c r="SXW214" t="s">
        <v>330</v>
      </c>
      <c r="SXX214" t="s">
        <v>330</v>
      </c>
      <c r="SXY214" t="s">
        <v>330</v>
      </c>
      <c r="SXZ214" t="s">
        <v>330</v>
      </c>
      <c r="SYA214" t="s">
        <v>330</v>
      </c>
      <c r="SYB214" t="s">
        <v>330</v>
      </c>
      <c r="SYC214" t="s">
        <v>330</v>
      </c>
      <c r="SYD214" t="s">
        <v>330</v>
      </c>
      <c r="SYE214" t="s">
        <v>330</v>
      </c>
      <c r="SYF214" t="s">
        <v>330</v>
      </c>
      <c r="SYG214" t="s">
        <v>330</v>
      </c>
      <c r="SYH214" t="s">
        <v>330</v>
      </c>
      <c r="SYI214" t="s">
        <v>330</v>
      </c>
      <c r="SYJ214" t="s">
        <v>330</v>
      </c>
      <c r="SYK214" t="s">
        <v>330</v>
      </c>
      <c r="SYL214" t="s">
        <v>330</v>
      </c>
      <c r="SYM214" t="s">
        <v>330</v>
      </c>
      <c r="SYN214" t="s">
        <v>330</v>
      </c>
      <c r="SYO214" t="s">
        <v>330</v>
      </c>
      <c r="SYP214" t="s">
        <v>330</v>
      </c>
      <c r="SYQ214" t="s">
        <v>330</v>
      </c>
      <c r="SYR214" t="s">
        <v>330</v>
      </c>
      <c r="SYS214" t="s">
        <v>330</v>
      </c>
      <c r="SYT214" t="s">
        <v>330</v>
      </c>
      <c r="SYU214" t="s">
        <v>330</v>
      </c>
      <c r="SYV214" t="s">
        <v>330</v>
      </c>
      <c r="SYW214" t="s">
        <v>330</v>
      </c>
      <c r="SYX214" t="s">
        <v>330</v>
      </c>
      <c r="SYY214" t="s">
        <v>330</v>
      </c>
      <c r="SYZ214" t="s">
        <v>330</v>
      </c>
      <c r="SZA214" t="s">
        <v>330</v>
      </c>
      <c r="SZB214" t="s">
        <v>330</v>
      </c>
      <c r="SZC214" t="s">
        <v>330</v>
      </c>
      <c r="SZD214" t="s">
        <v>330</v>
      </c>
      <c r="SZE214" t="s">
        <v>330</v>
      </c>
      <c r="SZF214" t="s">
        <v>330</v>
      </c>
      <c r="SZG214" t="s">
        <v>330</v>
      </c>
      <c r="SZH214" t="s">
        <v>330</v>
      </c>
      <c r="SZI214" t="s">
        <v>330</v>
      </c>
      <c r="SZJ214" t="s">
        <v>330</v>
      </c>
      <c r="SZK214" t="s">
        <v>330</v>
      </c>
      <c r="SZL214" t="s">
        <v>330</v>
      </c>
      <c r="SZM214" t="s">
        <v>330</v>
      </c>
      <c r="SZN214" t="s">
        <v>330</v>
      </c>
      <c r="SZO214" t="s">
        <v>330</v>
      </c>
      <c r="SZP214" t="s">
        <v>330</v>
      </c>
      <c r="SZQ214" t="s">
        <v>330</v>
      </c>
      <c r="SZR214" t="s">
        <v>330</v>
      </c>
      <c r="SZS214" t="s">
        <v>330</v>
      </c>
      <c r="SZT214" t="s">
        <v>330</v>
      </c>
      <c r="SZU214" t="s">
        <v>330</v>
      </c>
      <c r="SZV214" t="s">
        <v>330</v>
      </c>
      <c r="SZW214" t="s">
        <v>330</v>
      </c>
      <c r="SZX214" t="s">
        <v>330</v>
      </c>
      <c r="SZY214" t="s">
        <v>330</v>
      </c>
      <c r="SZZ214" t="s">
        <v>330</v>
      </c>
      <c r="TAA214" t="s">
        <v>330</v>
      </c>
      <c r="TAB214" t="s">
        <v>330</v>
      </c>
      <c r="TAC214" t="s">
        <v>330</v>
      </c>
      <c r="TAD214" t="s">
        <v>330</v>
      </c>
      <c r="TAE214" t="s">
        <v>330</v>
      </c>
      <c r="TAF214" t="s">
        <v>330</v>
      </c>
      <c r="TAG214" t="s">
        <v>330</v>
      </c>
      <c r="TAH214" t="s">
        <v>330</v>
      </c>
      <c r="TAI214" t="s">
        <v>330</v>
      </c>
      <c r="TAJ214" t="s">
        <v>330</v>
      </c>
      <c r="TAK214" t="s">
        <v>330</v>
      </c>
      <c r="TAL214" t="s">
        <v>330</v>
      </c>
      <c r="TAM214" t="s">
        <v>330</v>
      </c>
      <c r="TAN214" t="s">
        <v>330</v>
      </c>
      <c r="TAO214" t="s">
        <v>330</v>
      </c>
      <c r="TAP214" t="s">
        <v>330</v>
      </c>
      <c r="TAQ214" t="s">
        <v>330</v>
      </c>
      <c r="TAR214" t="s">
        <v>330</v>
      </c>
      <c r="TAS214" t="s">
        <v>330</v>
      </c>
      <c r="TAT214" t="s">
        <v>330</v>
      </c>
      <c r="TAU214" t="s">
        <v>330</v>
      </c>
      <c r="TAV214" t="s">
        <v>330</v>
      </c>
      <c r="TAW214" t="s">
        <v>330</v>
      </c>
      <c r="TAX214" t="s">
        <v>330</v>
      </c>
      <c r="TAY214" t="s">
        <v>330</v>
      </c>
      <c r="TAZ214" t="s">
        <v>330</v>
      </c>
      <c r="TBA214" t="s">
        <v>330</v>
      </c>
      <c r="TBB214" t="s">
        <v>330</v>
      </c>
      <c r="TBC214" t="s">
        <v>330</v>
      </c>
      <c r="TBD214" t="s">
        <v>330</v>
      </c>
      <c r="TBE214" t="s">
        <v>330</v>
      </c>
      <c r="TBF214" t="s">
        <v>330</v>
      </c>
      <c r="TBG214" t="s">
        <v>330</v>
      </c>
      <c r="TBH214" t="s">
        <v>330</v>
      </c>
      <c r="TBI214" t="s">
        <v>330</v>
      </c>
      <c r="TBJ214" t="s">
        <v>330</v>
      </c>
      <c r="TBK214" t="s">
        <v>330</v>
      </c>
      <c r="TBL214" t="s">
        <v>330</v>
      </c>
      <c r="TBM214" t="s">
        <v>330</v>
      </c>
      <c r="TBN214" t="s">
        <v>330</v>
      </c>
      <c r="TBO214" t="s">
        <v>330</v>
      </c>
      <c r="TBP214" t="s">
        <v>330</v>
      </c>
      <c r="TBQ214" t="s">
        <v>330</v>
      </c>
      <c r="TBR214" t="s">
        <v>330</v>
      </c>
      <c r="TBS214" t="s">
        <v>330</v>
      </c>
      <c r="TBT214" t="s">
        <v>330</v>
      </c>
      <c r="TBU214" t="s">
        <v>330</v>
      </c>
      <c r="TBV214" t="s">
        <v>330</v>
      </c>
      <c r="TBW214" t="s">
        <v>330</v>
      </c>
      <c r="TBX214" t="s">
        <v>330</v>
      </c>
      <c r="TBY214" t="s">
        <v>330</v>
      </c>
      <c r="TBZ214" t="s">
        <v>330</v>
      </c>
      <c r="TCA214" t="s">
        <v>330</v>
      </c>
      <c r="TCB214" t="s">
        <v>330</v>
      </c>
      <c r="TCC214" t="s">
        <v>330</v>
      </c>
      <c r="TCD214" t="s">
        <v>330</v>
      </c>
      <c r="TCE214" t="s">
        <v>330</v>
      </c>
      <c r="TCF214" t="s">
        <v>330</v>
      </c>
      <c r="TCG214" t="s">
        <v>330</v>
      </c>
      <c r="TCH214" t="s">
        <v>330</v>
      </c>
      <c r="TCI214" t="s">
        <v>330</v>
      </c>
      <c r="TCJ214" t="s">
        <v>330</v>
      </c>
      <c r="TCK214" t="s">
        <v>330</v>
      </c>
      <c r="TCL214" t="s">
        <v>330</v>
      </c>
      <c r="TCM214" t="s">
        <v>330</v>
      </c>
      <c r="TCN214" t="s">
        <v>330</v>
      </c>
      <c r="TCO214" t="s">
        <v>330</v>
      </c>
      <c r="TCP214" t="s">
        <v>330</v>
      </c>
      <c r="TCQ214" t="s">
        <v>330</v>
      </c>
      <c r="TCR214" t="s">
        <v>330</v>
      </c>
      <c r="TCS214" t="s">
        <v>330</v>
      </c>
      <c r="TCT214" t="s">
        <v>330</v>
      </c>
      <c r="TCU214" t="s">
        <v>330</v>
      </c>
      <c r="TCV214" t="s">
        <v>330</v>
      </c>
      <c r="TCW214" t="s">
        <v>330</v>
      </c>
      <c r="TCX214" t="s">
        <v>330</v>
      </c>
      <c r="TCY214" t="s">
        <v>330</v>
      </c>
      <c r="TCZ214" t="s">
        <v>330</v>
      </c>
      <c r="TDA214" t="s">
        <v>330</v>
      </c>
      <c r="TDB214" t="s">
        <v>330</v>
      </c>
      <c r="TDC214" t="s">
        <v>330</v>
      </c>
      <c r="TDD214" t="s">
        <v>330</v>
      </c>
      <c r="TDE214" t="s">
        <v>330</v>
      </c>
      <c r="TDF214" t="s">
        <v>330</v>
      </c>
      <c r="TDG214" t="s">
        <v>330</v>
      </c>
      <c r="TDH214" t="s">
        <v>330</v>
      </c>
      <c r="TDI214" t="s">
        <v>330</v>
      </c>
      <c r="TDJ214" t="s">
        <v>330</v>
      </c>
      <c r="TDK214" t="s">
        <v>330</v>
      </c>
      <c r="TDL214" t="s">
        <v>330</v>
      </c>
      <c r="TDM214" t="s">
        <v>330</v>
      </c>
      <c r="TDN214" t="s">
        <v>330</v>
      </c>
      <c r="TDO214" t="s">
        <v>330</v>
      </c>
      <c r="TDP214" t="s">
        <v>330</v>
      </c>
      <c r="TDQ214" t="s">
        <v>330</v>
      </c>
      <c r="TDR214" t="s">
        <v>330</v>
      </c>
      <c r="TDS214" t="s">
        <v>330</v>
      </c>
      <c r="TDT214" t="s">
        <v>330</v>
      </c>
      <c r="TDU214" t="s">
        <v>330</v>
      </c>
      <c r="TDV214" t="s">
        <v>330</v>
      </c>
      <c r="TDW214" t="s">
        <v>330</v>
      </c>
      <c r="TDX214" t="s">
        <v>330</v>
      </c>
      <c r="TDY214" t="s">
        <v>330</v>
      </c>
      <c r="TDZ214" t="s">
        <v>330</v>
      </c>
      <c r="TEA214" t="s">
        <v>330</v>
      </c>
      <c r="TEB214" t="s">
        <v>330</v>
      </c>
      <c r="TEC214" t="s">
        <v>330</v>
      </c>
      <c r="TED214" t="s">
        <v>330</v>
      </c>
      <c r="TEE214" t="s">
        <v>330</v>
      </c>
      <c r="TEF214" t="s">
        <v>330</v>
      </c>
      <c r="TEG214" t="s">
        <v>330</v>
      </c>
      <c r="TEH214" t="s">
        <v>330</v>
      </c>
      <c r="TEI214" t="s">
        <v>330</v>
      </c>
      <c r="TEJ214" t="s">
        <v>330</v>
      </c>
      <c r="TEK214" t="s">
        <v>330</v>
      </c>
      <c r="TEL214" t="s">
        <v>330</v>
      </c>
      <c r="TEM214" t="s">
        <v>330</v>
      </c>
      <c r="TEN214" t="s">
        <v>330</v>
      </c>
      <c r="TEO214" t="s">
        <v>330</v>
      </c>
      <c r="TEP214" t="s">
        <v>330</v>
      </c>
      <c r="TEQ214" t="s">
        <v>330</v>
      </c>
      <c r="TER214" t="s">
        <v>330</v>
      </c>
      <c r="TES214" t="s">
        <v>330</v>
      </c>
      <c r="TET214" t="s">
        <v>330</v>
      </c>
      <c r="TEU214" t="s">
        <v>330</v>
      </c>
      <c r="TEV214" t="s">
        <v>330</v>
      </c>
      <c r="TEW214" t="s">
        <v>330</v>
      </c>
      <c r="TEX214" t="s">
        <v>330</v>
      </c>
      <c r="TEY214" t="s">
        <v>330</v>
      </c>
      <c r="TEZ214" t="s">
        <v>330</v>
      </c>
      <c r="TFA214" t="s">
        <v>330</v>
      </c>
      <c r="TFB214" t="s">
        <v>330</v>
      </c>
      <c r="TFC214" t="s">
        <v>330</v>
      </c>
      <c r="TFD214" t="s">
        <v>330</v>
      </c>
      <c r="TFE214" t="s">
        <v>330</v>
      </c>
      <c r="TFF214" t="s">
        <v>330</v>
      </c>
      <c r="TFG214" t="s">
        <v>330</v>
      </c>
      <c r="TFH214" t="s">
        <v>330</v>
      </c>
      <c r="TFI214" t="s">
        <v>330</v>
      </c>
      <c r="TFJ214" t="s">
        <v>330</v>
      </c>
      <c r="TFK214" t="s">
        <v>330</v>
      </c>
      <c r="TFL214" t="s">
        <v>330</v>
      </c>
      <c r="TFM214" t="s">
        <v>330</v>
      </c>
      <c r="TFN214" t="s">
        <v>330</v>
      </c>
      <c r="TFO214" t="s">
        <v>330</v>
      </c>
      <c r="TFP214" t="s">
        <v>330</v>
      </c>
      <c r="TFQ214" t="s">
        <v>330</v>
      </c>
      <c r="TFR214" t="s">
        <v>330</v>
      </c>
      <c r="TFS214" t="s">
        <v>330</v>
      </c>
      <c r="TFT214" t="s">
        <v>330</v>
      </c>
      <c r="TFU214" t="s">
        <v>330</v>
      </c>
      <c r="TFV214" t="s">
        <v>330</v>
      </c>
      <c r="TFW214" t="s">
        <v>330</v>
      </c>
      <c r="TFX214" t="s">
        <v>330</v>
      </c>
      <c r="TFY214" t="s">
        <v>330</v>
      </c>
      <c r="TFZ214" t="s">
        <v>330</v>
      </c>
      <c r="TGA214" t="s">
        <v>330</v>
      </c>
      <c r="TGB214" t="s">
        <v>330</v>
      </c>
      <c r="TGC214" t="s">
        <v>330</v>
      </c>
      <c r="TGD214" t="s">
        <v>330</v>
      </c>
      <c r="TGE214" t="s">
        <v>330</v>
      </c>
      <c r="TGF214" t="s">
        <v>330</v>
      </c>
      <c r="TGG214" t="s">
        <v>330</v>
      </c>
      <c r="TGH214" t="s">
        <v>330</v>
      </c>
      <c r="TGI214" t="s">
        <v>330</v>
      </c>
      <c r="TGJ214" t="s">
        <v>330</v>
      </c>
      <c r="TGK214" t="s">
        <v>330</v>
      </c>
      <c r="TGL214" t="s">
        <v>330</v>
      </c>
      <c r="TGM214" t="s">
        <v>330</v>
      </c>
      <c r="TGN214" t="s">
        <v>330</v>
      </c>
      <c r="TGO214" t="s">
        <v>330</v>
      </c>
      <c r="TGP214" t="s">
        <v>330</v>
      </c>
      <c r="TGQ214" t="s">
        <v>330</v>
      </c>
      <c r="TGR214" t="s">
        <v>330</v>
      </c>
      <c r="TGS214" t="s">
        <v>330</v>
      </c>
      <c r="TGT214" t="s">
        <v>330</v>
      </c>
      <c r="TGU214" t="s">
        <v>330</v>
      </c>
      <c r="TGV214" t="s">
        <v>330</v>
      </c>
      <c r="TGW214" t="s">
        <v>330</v>
      </c>
      <c r="TGX214" t="s">
        <v>330</v>
      </c>
      <c r="TGY214" t="s">
        <v>330</v>
      </c>
      <c r="TGZ214" t="s">
        <v>330</v>
      </c>
      <c r="THA214" t="s">
        <v>330</v>
      </c>
      <c r="THB214" t="s">
        <v>330</v>
      </c>
      <c r="THC214" t="s">
        <v>330</v>
      </c>
      <c r="THD214" t="s">
        <v>330</v>
      </c>
      <c r="THE214" t="s">
        <v>330</v>
      </c>
      <c r="THF214" t="s">
        <v>330</v>
      </c>
      <c r="THG214" t="s">
        <v>330</v>
      </c>
      <c r="THH214" t="s">
        <v>330</v>
      </c>
      <c r="THI214" t="s">
        <v>330</v>
      </c>
      <c r="THJ214" t="s">
        <v>330</v>
      </c>
      <c r="THK214" t="s">
        <v>330</v>
      </c>
      <c r="THL214" t="s">
        <v>330</v>
      </c>
      <c r="THM214" t="s">
        <v>330</v>
      </c>
      <c r="THN214" t="s">
        <v>330</v>
      </c>
      <c r="THO214" t="s">
        <v>330</v>
      </c>
      <c r="THP214" t="s">
        <v>330</v>
      </c>
      <c r="THQ214" t="s">
        <v>330</v>
      </c>
      <c r="THR214" t="s">
        <v>330</v>
      </c>
      <c r="THS214" t="s">
        <v>330</v>
      </c>
      <c r="THT214" t="s">
        <v>330</v>
      </c>
      <c r="THU214" t="s">
        <v>330</v>
      </c>
      <c r="THV214" t="s">
        <v>330</v>
      </c>
      <c r="THW214" t="s">
        <v>330</v>
      </c>
      <c r="THX214" t="s">
        <v>330</v>
      </c>
      <c r="THY214" t="s">
        <v>330</v>
      </c>
      <c r="THZ214" t="s">
        <v>330</v>
      </c>
      <c r="TIA214" t="s">
        <v>330</v>
      </c>
      <c r="TIB214" t="s">
        <v>330</v>
      </c>
      <c r="TIC214" t="s">
        <v>330</v>
      </c>
      <c r="TID214" t="s">
        <v>330</v>
      </c>
      <c r="TIE214" t="s">
        <v>330</v>
      </c>
      <c r="TIF214" t="s">
        <v>330</v>
      </c>
      <c r="TIG214" t="s">
        <v>330</v>
      </c>
      <c r="TIH214" t="s">
        <v>330</v>
      </c>
      <c r="TII214" t="s">
        <v>330</v>
      </c>
      <c r="TIJ214" t="s">
        <v>330</v>
      </c>
      <c r="TIK214" t="s">
        <v>330</v>
      </c>
      <c r="TIL214" t="s">
        <v>330</v>
      </c>
      <c r="TIM214" t="s">
        <v>330</v>
      </c>
      <c r="TIN214" t="s">
        <v>330</v>
      </c>
      <c r="TIO214" t="s">
        <v>330</v>
      </c>
      <c r="TIP214" t="s">
        <v>330</v>
      </c>
      <c r="TIQ214" t="s">
        <v>330</v>
      </c>
      <c r="TIR214" t="s">
        <v>330</v>
      </c>
      <c r="TIS214" t="s">
        <v>330</v>
      </c>
      <c r="TIT214" t="s">
        <v>330</v>
      </c>
      <c r="TIU214" t="s">
        <v>330</v>
      </c>
      <c r="TIV214" t="s">
        <v>330</v>
      </c>
      <c r="TIW214" t="s">
        <v>330</v>
      </c>
      <c r="TIX214" t="s">
        <v>330</v>
      </c>
      <c r="TIY214" t="s">
        <v>330</v>
      </c>
      <c r="TIZ214" t="s">
        <v>330</v>
      </c>
      <c r="TJA214" t="s">
        <v>330</v>
      </c>
      <c r="TJB214" t="s">
        <v>330</v>
      </c>
      <c r="TJC214" t="s">
        <v>330</v>
      </c>
      <c r="TJD214" t="s">
        <v>330</v>
      </c>
      <c r="TJE214" t="s">
        <v>330</v>
      </c>
      <c r="TJF214" t="s">
        <v>330</v>
      </c>
      <c r="TJG214" t="s">
        <v>330</v>
      </c>
      <c r="TJH214" t="s">
        <v>330</v>
      </c>
      <c r="TJI214" t="s">
        <v>330</v>
      </c>
      <c r="TJJ214" t="s">
        <v>330</v>
      </c>
      <c r="TJK214" t="s">
        <v>330</v>
      </c>
      <c r="TJL214" t="s">
        <v>330</v>
      </c>
      <c r="TJM214" t="s">
        <v>330</v>
      </c>
      <c r="TJN214" t="s">
        <v>330</v>
      </c>
      <c r="TJO214" t="s">
        <v>330</v>
      </c>
      <c r="TJP214" t="s">
        <v>330</v>
      </c>
      <c r="TJQ214" t="s">
        <v>330</v>
      </c>
      <c r="TJR214" t="s">
        <v>330</v>
      </c>
      <c r="TJS214" t="s">
        <v>330</v>
      </c>
      <c r="TJT214" t="s">
        <v>330</v>
      </c>
      <c r="TJU214" t="s">
        <v>330</v>
      </c>
      <c r="TJV214" t="s">
        <v>330</v>
      </c>
      <c r="TJW214" t="s">
        <v>330</v>
      </c>
      <c r="TJX214" t="s">
        <v>330</v>
      </c>
      <c r="TJY214" t="s">
        <v>330</v>
      </c>
      <c r="TJZ214" t="s">
        <v>330</v>
      </c>
      <c r="TKA214" t="s">
        <v>330</v>
      </c>
      <c r="TKB214" t="s">
        <v>330</v>
      </c>
      <c r="TKC214" t="s">
        <v>330</v>
      </c>
      <c r="TKD214" t="s">
        <v>330</v>
      </c>
      <c r="TKE214" t="s">
        <v>330</v>
      </c>
      <c r="TKF214" t="s">
        <v>330</v>
      </c>
      <c r="TKG214" t="s">
        <v>330</v>
      </c>
      <c r="TKH214" t="s">
        <v>330</v>
      </c>
      <c r="TKI214" t="s">
        <v>330</v>
      </c>
      <c r="TKJ214" t="s">
        <v>330</v>
      </c>
      <c r="TKK214" t="s">
        <v>330</v>
      </c>
      <c r="TKL214" t="s">
        <v>330</v>
      </c>
      <c r="TKM214" t="s">
        <v>330</v>
      </c>
      <c r="TKN214" t="s">
        <v>330</v>
      </c>
      <c r="TKO214" t="s">
        <v>330</v>
      </c>
      <c r="TKP214" t="s">
        <v>330</v>
      </c>
      <c r="TKQ214" t="s">
        <v>330</v>
      </c>
      <c r="TKR214" t="s">
        <v>330</v>
      </c>
      <c r="TKS214" t="s">
        <v>330</v>
      </c>
      <c r="TKT214" t="s">
        <v>330</v>
      </c>
      <c r="TKU214" t="s">
        <v>330</v>
      </c>
      <c r="TKV214" t="s">
        <v>330</v>
      </c>
      <c r="TKW214" t="s">
        <v>330</v>
      </c>
      <c r="TKX214" t="s">
        <v>330</v>
      </c>
      <c r="TKY214" t="s">
        <v>330</v>
      </c>
      <c r="TKZ214" t="s">
        <v>330</v>
      </c>
      <c r="TLA214" t="s">
        <v>330</v>
      </c>
      <c r="TLB214" t="s">
        <v>330</v>
      </c>
      <c r="TLC214" t="s">
        <v>330</v>
      </c>
      <c r="TLD214" t="s">
        <v>330</v>
      </c>
      <c r="TLE214" t="s">
        <v>330</v>
      </c>
      <c r="TLF214" t="s">
        <v>330</v>
      </c>
      <c r="TLG214" t="s">
        <v>330</v>
      </c>
      <c r="TLH214" t="s">
        <v>330</v>
      </c>
      <c r="TLI214" t="s">
        <v>330</v>
      </c>
      <c r="TLJ214" t="s">
        <v>330</v>
      </c>
      <c r="TLK214" t="s">
        <v>330</v>
      </c>
      <c r="TLL214" t="s">
        <v>330</v>
      </c>
      <c r="TLM214" t="s">
        <v>330</v>
      </c>
      <c r="TLN214" t="s">
        <v>330</v>
      </c>
      <c r="TLO214" t="s">
        <v>330</v>
      </c>
      <c r="TLP214" t="s">
        <v>330</v>
      </c>
      <c r="TLQ214" t="s">
        <v>330</v>
      </c>
      <c r="TLR214" t="s">
        <v>330</v>
      </c>
      <c r="TLS214" t="s">
        <v>330</v>
      </c>
      <c r="TLT214" t="s">
        <v>330</v>
      </c>
      <c r="TLU214" t="s">
        <v>330</v>
      </c>
      <c r="TLV214" t="s">
        <v>330</v>
      </c>
      <c r="TLW214" t="s">
        <v>330</v>
      </c>
      <c r="TLX214" t="s">
        <v>330</v>
      </c>
      <c r="TLY214" t="s">
        <v>330</v>
      </c>
      <c r="TLZ214" t="s">
        <v>330</v>
      </c>
      <c r="TMA214" t="s">
        <v>330</v>
      </c>
      <c r="TMB214" t="s">
        <v>330</v>
      </c>
      <c r="TMC214" t="s">
        <v>330</v>
      </c>
      <c r="TMD214" t="s">
        <v>330</v>
      </c>
      <c r="TME214" t="s">
        <v>330</v>
      </c>
      <c r="TMF214" t="s">
        <v>330</v>
      </c>
      <c r="TMG214" t="s">
        <v>330</v>
      </c>
      <c r="TMH214" t="s">
        <v>330</v>
      </c>
      <c r="TMI214" t="s">
        <v>330</v>
      </c>
      <c r="TMJ214" t="s">
        <v>330</v>
      </c>
      <c r="TMK214" t="s">
        <v>330</v>
      </c>
      <c r="TML214" t="s">
        <v>330</v>
      </c>
      <c r="TMM214" t="s">
        <v>330</v>
      </c>
      <c r="TMN214" t="s">
        <v>330</v>
      </c>
      <c r="TMO214" t="s">
        <v>330</v>
      </c>
      <c r="TMP214" t="s">
        <v>330</v>
      </c>
      <c r="TMQ214" t="s">
        <v>330</v>
      </c>
      <c r="TMR214" t="s">
        <v>330</v>
      </c>
      <c r="TMS214" t="s">
        <v>330</v>
      </c>
      <c r="TMT214" t="s">
        <v>330</v>
      </c>
      <c r="TMU214" t="s">
        <v>330</v>
      </c>
      <c r="TMV214" t="s">
        <v>330</v>
      </c>
      <c r="TMW214" t="s">
        <v>330</v>
      </c>
      <c r="TMX214" t="s">
        <v>330</v>
      </c>
      <c r="TMY214" t="s">
        <v>330</v>
      </c>
      <c r="TMZ214" t="s">
        <v>330</v>
      </c>
      <c r="TNA214" t="s">
        <v>330</v>
      </c>
      <c r="TNB214" t="s">
        <v>330</v>
      </c>
      <c r="TNC214" t="s">
        <v>330</v>
      </c>
      <c r="TND214" t="s">
        <v>330</v>
      </c>
      <c r="TNE214" t="s">
        <v>330</v>
      </c>
      <c r="TNF214" t="s">
        <v>330</v>
      </c>
      <c r="TNG214" t="s">
        <v>330</v>
      </c>
      <c r="TNH214" t="s">
        <v>330</v>
      </c>
      <c r="TNI214" t="s">
        <v>330</v>
      </c>
      <c r="TNJ214" t="s">
        <v>330</v>
      </c>
      <c r="TNK214" t="s">
        <v>330</v>
      </c>
      <c r="TNL214" t="s">
        <v>330</v>
      </c>
      <c r="TNM214" t="s">
        <v>330</v>
      </c>
      <c r="TNN214" t="s">
        <v>330</v>
      </c>
      <c r="TNO214" t="s">
        <v>330</v>
      </c>
      <c r="TNP214" t="s">
        <v>330</v>
      </c>
      <c r="TNQ214" t="s">
        <v>330</v>
      </c>
      <c r="TNR214" t="s">
        <v>330</v>
      </c>
      <c r="TNS214" t="s">
        <v>330</v>
      </c>
      <c r="TNT214" t="s">
        <v>330</v>
      </c>
      <c r="TNU214" t="s">
        <v>330</v>
      </c>
      <c r="TNV214" t="s">
        <v>330</v>
      </c>
      <c r="TNW214" t="s">
        <v>330</v>
      </c>
      <c r="TNX214" t="s">
        <v>330</v>
      </c>
      <c r="TNY214" t="s">
        <v>330</v>
      </c>
      <c r="TNZ214" t="s">
        <v>330</v>
      </c>
      <c r="TOA214" t="s">
        <v>330</v>
      </c>
      <c r="TOB214" t="s">
        <v>330</v>
      </c>
      <c r="TOC214" t="s">
        <v>330</v>
      </c>
      <c r="TOD214" t="s">
        <v>330</v>
      </c>
      <c r="TOE214" t="s">
        <v>330</v>
      </c>
      <c r="TOF214" t="s">
        <v>330</v>
      </c>
      <c r="TOG214" t="s">
        <v>330</v>
      </c>
      <c r="TOH214" t="s">
        <v>330</v>
      </c>
      <c r="TOI214" t="s">
        <v>330</v>
      </c>
      <c r="TOJ214" t="s">
        <v>330</v>
      </c>
      <c r="TOK214" t="s">
        <v>330</v>
      </c>
      <c r="TOL214" t="s">
        <v>330</v>
      </c>
      <c r="TOM214" t="s">
        <v>330</v>
      </c>
      <c r="TON214" t="s">
        <v>330</v>
      </c>
      <c r="TOO214" t="s">
        <v>330</v>
      </c>
      <c r="TOP214" t="s">
        <v>330</v>
      </c>
      <c r="TOQ214" t="s">
        <v>330</v>
      </c>
      <c r="TOR214" t="s">
        <v>330</v>
      </c>
      <c r="TOS214" t="s">
        <v>330</v>
      </c>
      <c r="TOT214" t="s">
        <v>330</v>
      </c>
      <c r="TOU214" t="s">
        <v>330</v>
      </c>
      <c r="TOV214" t="s">
        <v>330</v>
      </c>
      <c r="TOW214" t="s">
        <v>330</v>
      </c>
      <c r="TOX214" t="s">
        <v>330</v>
      </c>
      <c r="TOY214" t="s">
        <v>330</v>
      </c>
      <c r="TOZ214" t="s">
        <v>330</v>
      </c>
      <c r="TPA214" t="s">
        <v>330</v>
      </c>
      <c r="TPB214" t="s">
        <v>330</v>
      </c>
      <c r="TPC214" t="s">
        <v>330</v>
      </c>
      <c r="TPD214" t="s">
        <v>330</v>
      </c>
      <c r="TPE214" t="s">
        <v>330</v>
      </c>
      <c r="TPF214" t="s">
        <v>330</v>
      </c>
      <c r="TPG214" t="s">
        <v>330</v>
      </c>
      <c r="TPH214" t="s">
        <v>330</v>
      </c>
      <c r="TPI214" t="s">
        <v>330</v>
      </c>
      <c r="TPJ214" t="s">
        <v>330</v>
      </c>
      <c r="TPK214" t="s">
        <v>330</v>
      </c>
      <c r="TPL214" t="s">
        <v>330</v>
      </c>
      <c r="TPM214" t="s">
        <v>330</v>
      </c>
      <c r="TPN214" t="s">
        <v>330</v>
      </c>
      <c r="TPO214" t="s">
        <v>330</v>
      </c>
      <c r="TPP214" t="s">
        <v>330</v>
      </c>
      <c r="TPQ214" t="s">
        <v>330</v>
      </c>
      <c r="TPR214" t="s">
        <v>330</v>
      </c>
      <c r="TPS214" t="s">
        <v>330</v>
      </c>
      <c r="TPT214" t="s">
        <v>330</v>
      </c>
      <c r="TPU214" t="s">
        <v>330</v>
      </c>
      <c r="TPV214" t="s">
        <v>330</v>
      </c>
      <c r="TPW214" t="s">
        <v>330</v>
      </c>
      <c r="TPX214" t="s">
        <v>330</v>
      </c>
      <c r="TPY214" t="s">
        <v>330</v>
      </c>
      <c r="TPZ214" t="s">
        <v>330</v>
      </c>
      <c r="TQA214" t="s">
        <v>330</v>
      </c>
      <c r="TQB214" t="s">
        <v>330</v>
      </c>
      <c r="TQC214" t="s">
        <v>330</v>
      </c>
      <c r="TQD214" t="s">
        <v>330</v>
      </c>
      <c r="TQE214" t="s">
        <v>330</v>
      </c>
      <c r="TQF214" t="s">
        <v>330</v>
      </c>
      <c r="TQG214" t="s">
        <v>330</v>
      </c>
      <c r="TQH214" t="s">
        <v>330</v>
      </c>
      <c r="TQI214" t="s">
        <v>330</v>
      </c>
      <c r="TQJ214" t="s">
        <v>330</v>
      </c>
      <c r="TQK214" t="s">
        <v>330</v>
      </c>
      <c r="TQL214" t="s">
        <v>330</v>
      </c>
      <c r="TQM214" t="s">
        <v>330</v>
      </c>
      <c r="TQN214" t="s">
        <v>330</v>
      </c>
      <c r="TQO214" t="s">
        <v>330</v>
      </c>
      <c r="TQP214" t="s">
        <v>330</v>
      </c>
      <c r="TQQ214" t="s">
        <v>330</v>
      </c>
      <c r="TQR214" t="s">
        <v>330</v>
      </c>
      <c r="TQS214" t="s">
        <v>330</v>
      </c>
      <c r="TQT214" t="s">
        <v>330</v>
      </c>
      <c r="TQU214" t="s">
        <v>330</v>
      </c>
      <c r="TQV214" t="s">
        <v>330</v>
      </c>
      <c r="TQW214" t="s">
        <v>330</v>
      </c>
      <c r="TQX214" t="s">
        <v>330</v>
      </c>
      <c r="TQY214" t="s">
        <v>330</v>
      </c>
      <c r="TQZ214" t="s">
        <v>330</v>
      </c>
      <c r="TRA214" t="s">
        <v>330</v>
      </c>
      <c r="TRB214" t="s">
        <v>330</v>
      </c>
      <c r="TRC214" t="s">
        <v>330</v>
      </c>
      <c r="TRD214" t="s">
        <v>330</v>
      </c>
      <c r="TRE214" t="s">
        <v>330</v>
      </c>
      <c r="TRF214" t="s">
        <v>330</v>
      </c>
      <c r="TRG214" t="s">
        <v>330</v>
      </c>
      <c r="TRH214" t="s">
        <v>330</v>
      </c>
      <c r="TRI214" t="s">
        <v>330</v>
      </c>
      <c r="TRJ214" t="s">
        <v>330</v>
      </c>
      <c r="TRK214" t="s">
        <v>330</v>
      </c>
      <c r="TRL214" t="s">
        <v>330</v>
      </c>
      <c r="TRM214" t="s">
        <v>330</v>
      </c>
      <c r="TRN214" t="s">
        <v>330</v>
      </c>
      <c r="TRO214" t="s">
        <v>330</v>
      </c>
      <c r="TRP214" t="s">
        <v>330</v>
      </c>
      <c r="TRQ214" t="s">
        <v>330</v>
      </c>
      <c r="TRR214" t="s">
        <v>330</v>
      </c>
      <c r="TRS214" t="s">
        <v>330</v>
      </c>
      <c r="TRT214" t="s">
        <v>330</v>
      </c>
      <c r="TRU214" t="s">
        <v>330</v>
      </c>
      <c r="TRV214" t="s">
        <v>330</v>
      </c>
      <c r="TRW214" t="s">
        <v>330</v>
      </c>
      <c r="TRX214" t="s">
        <v>330</v>
      </c>
      <c r="TRY214" t="s">
        <v>330</v>
      </c>
      <c r="TRZ214" t="s">
        <v>330</v>
      </c>
      <c r="TSA214" t="s">
        <v>330</v>
      </c>
      <c r="TSB214" t="s">
        <v>330</v>
      </c>
      <c r="TSC214" t="s">
        <v>330</v>
      </c>
      <c r="TSD214" t="s">
        <v>330</v>
      </c>
      <c r="TSE214" t="s">
        <v>330</v>
      </c>
      <c r="TSF214" t="s">
        <v>330</v>
      </c>
      <c r="TSG214" t="s">
        <v>330</v>
      </c>
      <c r="TSH214" t="s">
        <v>330</v>
      </c>
      <c r="TSI214" t="s">
        <v>330</v>
      </c>
      <c r="TSJ214" t="s">
        <v>330</v>
      </c>
      <c r="TSK214" t="s">
        <v>330</v>
      </c>
      <c r="TSL214" t="s">
        <v>330</v>
      </c>
      <c r="TSM214" t="s">
        <v>330</v>
      </c>
      <c r="TSN214" t="s">
        <v>330</v>
      </c>
      <c r="TSO214" t="s">
        <v>330</v>
      </c>
      <c r="TSP214" t="s">
        <v>330</v>
      </c>
      <c r="TSQ214" t="s">
        <v>330</v>
      </c>
      <c r="TSR214" t="s">
        <v>330</v>
      </c>
      <c r="TSS214" t="s">
        <v>330</v>
      </c>
      <c r="TST214" t="s">
        <v>330</v>
      </c>
      <c r="TSU214" t="s">
        <v>330</v>
      </c>
      <c r="TSV214" t="s">
        <v>330</v>
      </c>
      <c r="TSW214" t="s">
        <v>330</v>
      </c>
      <c r="TSX214" t="s">
        <v>330</v>
      </c>
      <c r="TSY214" t="s">
        <v>330</v>
      </c>
      <c r="TSZ214" t="s">
        <v>330</v>
      </c>
      <c r="TTA214" t="s">
        <v>330</v>
      </c>
      <c r="TTB214" t="s">
        <v>330</v>
      </c>
      <c r="TTC214" t="s">
        <v>330</v>
      </c>
      <c r="TTD214" t="s">
        <v>330</v>
      </c>
      <c r="TTE214" t="s">
        <v>330</v>
      </c>
      <c r="TTF214" t="s">
        <v>330</v>
      </c>
      <c r="TTG214" t="s">
        <v>330</v>
      </c>
      <c r="TTH214" t="s">
        <v>330</v>
      </c>
      <c r="TTI214" t="s">
        <v>330</v>
      </c>
      <c r="TTJ214" t="s">
        <v>330</v>
      </c>
      <c r="TTK214" t="s">
        <v>330</v>
      </c>
      <c r="TTL214" t="s">
        <v>330</v>
      </c>
      <c r="TTM214" t="s">
        <v>330</v>
      </c>
      <c r="TTN214" t="s">
        <v>330</v>
      </c>
      <c r="TTO214" t="s">
        <v>330</v>
      </c>
      <c r="TTP214" t="s">
        <v>330</v>
      </c>
      <c r="TTQ214" t="s">
        <v>330</v>
      </c>
      <c r="TTR214" t="s">
        <v>330</v>
      </c>
      <c r="TTS214" t="s">
        <v>330</v>
      </c>
      <c r="TTT214" t="s">
        <v>330</v>
      </c>
      <c r="TTU214" t="s">
        <v>330</v>
      </c>
      <c r="TTV214" t="s">
        <v>330</v>
      </c>
      <c r="TTW214" t="s">
        <v>330</v>
      </c>
      <c r="TTX214" t="s">
        <v>330</v>
      </c>
      <c r="TTY214" t="s">
        <v>330</v>
      </c>
      <c r="TTZ214" t="s">
        <v>330</v>
      </c>
      <c r="TUA214" t="s">
        <v>330</v>
      </c>
      <c r="TUB214" t="s">
        <v>330</v>
      </c>
      <c r="TUC214" t="s">
        <v>330</v>
      </c>
      <c r="TUD214" t="s">
        <v>330</v>
      </c>
      <c r="TUE214" t="s">
        <v>330</v>
      </c>
      <c r="TUF214" t="s">
        <v>330</v>
      </c>
      <c r="TUG214" t="s">
        <v>330</v>
      </c>
      <c r="TUH214" t="s">
        <v>330</v>
      </c>
      <c r="TUI214" t="s">
        <v>330</v>
      </c>
      <c r="TUJ214" t="s">
        <v>330</v>
      </c>
      <c r="TUK214" t="s">
        <v>330</v>
      </c>
      <c r="TUL214" t="s">
        <v>330</v>
      </c>
      <c r="TUM214" t="s">
        <v>330</v>
      </c>
      <c r="TUN214" t="s">
        <v>330</v>
      </c>
      <c r="TUO214" t="s">
        <v>330</v>
      </c>
      <c r="TUP214" t="s">
        <v>330</v>
      </c>
      <c r="TUQ214" t="s">
        <v>330</v>
      </c>
      <c r="TUR214" t="s">
        <v>330</v>
      </c>
      <c r="TUS214" t="s">
        <v>330</v>
      </c>
      <c r="TUT214" t="s">
        <v>330</v>
      </c>
      <c r="TUU214" t="s">
        <v>330</v>
      </c>
      <c r="TUV214" t="s">
        <v>330</v>
      </c>
      <c r="TUW214" t="s">
        <v>330</v>
      </c>
      <c r="TUX214" t="s">
        <v>330</v>
      </c>
      <c r="TUY214" t="s">
        <v>330</v>
      </c>
      <c r="TUZ214" t="s">
        <v>330</v>
      </c>
      <c r="TVA214" t="s">
        <v>330</v>
      </c>
      <c r="TVB214" t="s">
        <v>330</v>
      </c>
      <c r="TVC214" t="s">
        <v>330</v>
      </c>
      <c r="TVD214" t="s">
        <v>330</v>
      </c>
      <c r="TVE214" t="s">
        <v>330</v>
      </c>
      <c r="TVF214" t="s">
        <v>330</v>
      </c>
      <c r="TVG214" t="s">
        <v>330</v>
      </c>
      <c r="TVH214" t="s">
        <v>330</v>
      </c>
      <c r="TVI214" t="s">
        <v>330</v>
      </c>
      <c r="TVJ214" t="s">
        <v>330</v>
      </c>
      <c r="TVK214" t="s">
        <v>330</v>
      </c>
      <c r="TVL214" t="s">
        <v>330</v>
      </c>
      <c r="TVM214" t="s">
        <v>330</v>
      </c>
      <c r="TVN214" t="s">
        <v>330</v>
      </c>
      <c r="TVO214" t="s">
        <v>330</v>
      </c>
      <c r="TVP214" t="s">
        <v>330</v>
      </c>
      <c r="TVQ214" t="s">
        <v>330</v>
      </c>
      <c r="TVR214" t="s">
        <v>330</v>
      </c>
      <c r="TVS214" t="s">
        <v>330</v>
      </c>
      <c r="TVT214" t="s">
        <v>330</v>
      </c>
      <c r="TVU214" t="s">
        <v>330</v>
      </c>
      <c r="TVV214" t="s">
        <v>330</v>
      </c>
      <c r="TVW214" t="s">
        <v>330</v>
      </c>
      <c r="TVX214" t="s">
        <v>330</v>
      </c>
      <c r="TVY214" t="s">
        <v>330</v>
      </c>
      <c r="TVZ214" t="s">
        <v>330</v>
      </c>
      <c r="TWA214" t="s">
        <v>330</v>
      </c>
      <c r="TWB214" t="s">
        <v>330</v>
      </c>
      <c r="TWC214" t="s">
        <v>330</v>
      </c>
      <c r="TWD214" t="s">
        <v>330</v>
      </c>
      <c r="TWE214" t="s">
        <v>330</v>
      </c>
      <c r="TWF214" t="s">
        <v>330</v>
      </c>
      <c r="TWG214" t="s">
        <v>330</v>
      </c>
      <c r="TWH214" t="s">
        <v>330</v>
      </c>
      <c r="TWI214" t="s">
        <v>330</v>
      </c>
      <c r="TWJ214" t="s">
        <v>330</v>
      </c>
      <c r="TWK214" t="s">
        <v>330</v>
      </c>
      <c r="TWL214" t="s">
        <v>330</v>
      </c>
      <c r="TWM214" t="s">
        <v>330</v>
      </c>
      <c r="TWN214" t="s">
        <v>330</v>
      </c>
      <c r="TWO214" t="s">
        <v>330</v>
      </c>
      <c r="TWP214" t="s">
        <v>330</v>
      </c>
      <c r="TWQ214" t="s">
        <v>330</v>
      </c>
      <c r="TWR214" t="s">
        <v>330</v>
      </c>
      <c r="TWS214" t="s">
        <v>330</v>
      </c>
      <c r="TWT214" t="s">
        <v>330</v>
      </c>
      <c r="TWU214" t="s">
        <v>330</v>
      </c>
      <c r="TWV214" t="s">
        <v>330</v>
      </c>
      <c r="TWW214" t="s">
        <v>330</v>
      </c>
      <c r="TWX214" t="s">
        <v>330</v>
      </c>
      <c r="TWY214" t="s">
        <v>330</v>
      </c>
      <c r="TWZ214" t="s">
        <v>330</v>
      </c>
      <c r="TXA214" t="s">
        <v>330</v>
      </c>
      <c r="TXB214" t="s">
        <v>330</v>
      </c>
      <c r="TXC214" t="s">
        <v>330</v>
      </c>
      <c r="TXD214" t="s">
        <v>330</v>
      </c>
      <c r="TXE214" t="s">
        <v>330</v>
      </c>
      <c r="TXF214" t="s">
        <v>330</v>
      </c>
      <c r="TXG214" t="s">
        <v>330</v>
      </c>
      <c r="TXH214" t="s">
        <v>330</v>
      </c>
      <c r="TXI214" t="s">
        <v>330</v>
      </c>
      <c r="TXJ214" t="s">
        <v>330</v>
      </c>
      <c r="TXK214" t="s">
        <v>330</v>
      </c>
      <c r="TXL214" t="s">
        <v>330</v>
      </c>
      <c r="TXM214" t="s">
        <v>330</v>
      </c>
      <c r="TXN214" t="s">
        <v>330</v>
      </c>
      <c r="TXO214" t="s">
        <v>330</v>
      </c>
      <c r="TXP214" t="s">
        <v>330</v>
      </c>
      <c r="TXQ214" t="s">
        <v>330</v>
      </c>
      <c r="TXR214" t="s">
        <v>330</v>
      </c>
      <c r="TXS214" t="s">
        <v>330</v>
      </c>
      <c r="TXT214" t="s">
        <v>330</v>
      </c>
      <c r="TXU214" t="s">
        <v>330</v>
      </c>
      <c r="TXV214" t="s">
        <v>330</v>
      </c>
      <c r="TXW214" t="s">
        <v>330</v>
      </c>
      <c r="TXX214" t="s">
        <v>330</v>
      </c>
      <c r="TXY214" t="s">
        <v>330</v>
      </c>
      <c r="TXZ214" t="s">
        <v>330</v>
      </c>
      <c r="TYA214" t="s">
        <v>330</v>
      </c>
      <c r="TYB214" t="s">
        <v>330</v>
      </c>
      <c r="TYC214" t="s">
        <v>330</v>
      </c>
      <c r="TYD214" t="s">
        <v>330</v>
      </c>
      <c r="TYE214" t="s">
        <v>330</v>
      </c>
      <c r="TYF214" t="s">
        <v>330</v>
      </c>
      <c r="TYG214" t="s">
        <v>330</v>
      </c>
      <c r="TYH214" t="s">
        <v>330</v>
      </c>
      <c r="TYI214" t="s">
        <v>330</v>
      </c>
      <c r="TYJ214" t="s">
        <v>330</v>
      </c>
      <c r="TYK214" t="s">
        <v>330</v>
      </c>
      <c r="TYL214" t="s">
        <v>330</v>
      </c>
      <c r="TYM214" t="s">
        <v>330</v>
      </c>
      <c r="TYN214" t="s">
        <v>330</v>
      </c>
      <c r="TYO214" t="s">
        <v>330</v>
      </c>
      <c r="TYP214" t="s">
        <v>330</v>
      </c>
      <c r="TYQ214" t="s">
        <v>330</v>
      </c>
      <c r="TYR214" t="s">
        <v>330</v>
      </c>
      <c r="TYS214" t="s">
        <v>330</v>
      </c>
      <c r="TYT214" t="s">
        <v>330</v>
      </c>
      <c r="TYU214" t="s">
        <v>330</v>
      </c>
      <c r="TYV214" t="s">
        <v>330</v>
      </c>
      <c r="TYW214" t="s">
        <v>330</v>
      </c>
      <c r="TYX214" t="s">
        <v>330</v>
      </c>
      <c r="TYY214" t="s">
        <v>330</v>
      </c>
      <c r="TYZ214" t="s">
        <v>330</v>
      </c>
      <c r="TZA214" t="s">
        <v>330</v>
      </c>
      <c r="TZB214" t="s">
        <v>330</v>
      </c>
      <c r="TZC214" t="s">
        <v>330</v>
      </c>
      <c r="TZD214" t="s">
        <v>330</v>
      </c>
      <c r="TZE214" t="s">
        <v>330</v>
      </c>
      <c r="TZF214" t="s">
        <v>330</v>
      </c>
      <c r="TZG214" t="s">
        <v>330</v>
      </c>
      <c r="TZH214" t="s">
        <v>330</v>
      </c>
      <c r="TZI214" t="s">
        <v>330</v>
      </c>
      <c r="TZJ214" t="s">
        <v>330</v>
      </c>
      <c r="TZK214" t="s">
        <v>330</v>
      </c>
      <c r="TZL214" t="s">
        <v>330</v>
      </c>
      <c r="TZM214" t="s">
        <v>330</v>
      </c>
      <c r="TZN214" t="s">
        <v>330</v>
      </c>
      <c r="TZO214" t="s">
        <v>330</v>
      </c>
      <c r="TZP214" t="s">
        <v>330</v>
      </c>
      <c r="TZQ214" t="s">
        <v>330</v>
      </c>
      <c r="TZR214" t="s">
        <v>330</v>
      </c>
      <c r="TZS214" t="s">
        <v>330</v>
      </c>
      <c r="TZT214" t="s">
        <v>330</v>
      </c>
      <c r="TZU214" t="s">
        <v>330</v>
      </c>
      <c r="TZV214" t="s">
        <v>330</v>
      </c>
      <c r="TZW214" t="s">
        <v>330</v>
      </c>
      <c r="TZX214" t="s">
        <v>330</v>
      </c>
      <c r="TZY214" t="s">
        <v>330</v>
      </c>
      <c r="TZZ214" t="s">
        <v>330</v>
      </c>
      <c r="UAA214" t="s">
        <v>330</v>
      </c>
      <c r="UAB214" t="s">
        <v>330</v>
      </c>
      <c r="UAC214" t="s">
        <v>330</v>
      </c>
      <c r="UAD214" t="s">
        <v>330</v>
      </c>
      <c r="UAE214" t="s">
        <v>330</v>
      </c>
      <c r="UAF214" t="s">
        <v>330</v>
      </c>
      <c r="UAG214" t="s">
        <v>330</v>
      </c>
      <c r="UAH214" t="s">
        <v>330</v>
      </c>
      <c r="UAI214" t="s">
        <v>330</v>
      </c>
      <c r="UAJ214" t="s">
        <v>330</v>
      </c>
      <c r="UAK214" t="s">
        <v>330</v>
      </c>
      <c r="UAL214" t="s">
        <v>330</v>
      </c>
      <c r="UAM214" t="s">
        <v>330</v>
      </c>
      <c r="UAN214" t="s">
        <v>330</v>
      </c>
      <c r="UAO214" t="s">
        <v>330</v>
      </c>
      <c r="UAP214" t="s">
        <v>330</v>
      </c>
      <c r="UAQ214" t="s">
        <v>330</v>
      </c>
      <c r="UAR214" t="s">
        <v>330</v>
      </c>
      <c r="UAS214" t="s">
        <v>330</v>
      </c>
      <c r="UAT214" t="s">
        <v>330</v>
      </c>
      <c r="UAU214" t="s">
        <v>330</v>
      </c>
      <c r="UAV214" t="s">
        <v>330</v>
      </c>
      <c r="UAW214" t="s">
        <v>330</v>
      </c>
      <c r="UAX214" t="s">
        <v>330</v>
      </c>
      <c r="UAY214" t="s">
        <v>330</v>
      </c>
      <c r="UAZ214" t="s">
        <v>330</v>
      </c>
      <c r="UBA214" t="s">
        <v>330</v>
      </c>
      <c r="UBB214" t="s">
        <v>330</v>
      </c>
      <c r="UBC214" t="s">
        <v>330</v>
      </c>
      <c r="UBD214" t="s">
        <v>330</v>
      </c>
      <c r="UBE214" t="s">
        <v>330</v>
      </c>
      <c r="UBF214" t="s">
        <v>330</v>
      </c>
      <c r="UBG214" t="s">
        <v>330</v>
      </c>
      <c r="UBH214" t="s">
        <v>330</v>
      </c>
      <c r="UBI214" t="s">
        <v>330</v>
      </c>
      <c r="UBJ214" t="s">
        <v>330</v>
      </c>
      <c r="UBK214" t="s">
        <v>330</v>
      </c>
      <c r="UBL214" t="s">
        <v>330</v>
      </c>
      <c r="UBM214" t="s">
        <v>330</v>
      </c>
      <c r="UBN214" t="s">
        <v>330</v>
      </c>
      <c r="UBO214" t="s">
        <v>330</v>
      </c>
      <c r="UBP214" t="s">
        <v>330</v>
      </c>
      <c r="UBQ214" t="s">
        <v>330</v>
      </c>
      <c r="UBR214" t="s">
        <v>330</v>
      </c>
      <c r="UBS214" t="s">
        <v>330</v>
      </c>
      <c r="UBT214" t="s">
        <v>330</v>
      </c>
      <c r="UBU214" t="s">
        <v>330</v>
      </c>
      <c r="UBV214" t="s">
        <v>330</v>
      </c>
      <c r="UBW214" t="s">
        <v>330</v>
      </c>
      <c r="UBX214" t="s">
        <v>330</v>
      </c>
      <c r="UBY214" t="s">
        <v>330</v>
      </c>
      <c r="UBZ214" t="s">
        <v>330</v>
      </c>
      <c r="UCA214" t="s">
        <v>330</v>
      </c>
      <c r="UCB214" t="s">
        <v>330</v>
      </c>
      <c r="UCC214" t="s">
        <v>330</v>
      </c>
      <c r="UCD214" t="s">
        <v>330</v>
      </c>
      <c r="UCE214" t="s">
        <v>330</v>
      </c>
      <c r="UCF214" t="s">
        <v>330</v>
      </c>
      <c r="UCG214" t="s">
        <v>330</v>
      </c>
      <c r="UCH214" t="s">
        <v>330</v>
      </c>
      <c r="UCI214" t="s">
        <v>330</v>
      </c>
      <c r="UCJ214" t="s">
        <v>330</v>
      </c>
      <c r="UCK214" t="s">
        <v>330</v>
      </c>
      <c r="UCL214" t="s">
        <v>330</v>
      </c>
      <c r="UCM214" t="s">
        <v>330</v>
      </c>
      <c r="UCN214" t="s">
        <v>330</v>
      </c>
      <c r="UCO214" t="s">
        <v>330</v>
      </c>
      <c r="UCP214" t="s">
        <v>330</v>
      </c>
      <c r="UCQ214" t="s">
        <v>330</v>
      </c>
      <c r="UCR214" t="s">
        <v>330</v>
      </c>
      <c r="UCS214" t="s">
        <v>330</v>
      </c>
      <c r="UCT214" t="s">
        <v>330</v>
      </c>
      <c r="UCU214" t="s">
        <v>330</v>
      </c>
      <c r="UCV214" t="s">
        <v>330</v>
      </c>
      <c r="UCW214" t="s">
        <v>330</v>
      </c>
      <c r="UCX214" t="s">
        <v>330</v>
      </c>
      <c r="UCY214" t="s">
        <v>330</v>
      </c>
      <c r="UCZ214" t="s">
        <v>330</v>
      </c>
      <c r="UDA214" t="s">
        <v>330</v>
      </c>
      <c r="UDB214" t="s">
        <v>330</v>
      </c>
      <c r="UDC214" t="s">
        <v>330</v>
      </c>
      <c r="UDD214" t="s">
        <v>330</v>
      </c>
      <c r="UDE214" t="s">
        <v>330</v>
      </c>
      <c r="UDF214" t="s">
        <v>330</v>
      </c>
      <c r="UDG214" t="s">
        <v>330</v>
      </c>
      <c r="UDH214" t="s">
        <v>330</v>
      </c>
      <c r="UDI214" t="s">
        <v>330</v>
      </c>
      <c r="UDJ214" t="s">
        <v>330</v>
      </c>
      <c r="UDK214" t="s">
        <v>330</v>
      </c>
      <c r="UDL214" t="s">
        <v>330</v>
      </c>
      <c r="UDM214" t="s">
        <v>330</v>
      </c>
      <c r="UDN214" t="s">
        <v>330</v>
      </c>
      <c r="UDO214" t="s">
        <v>330</v>
      </c>
      <c r="UDP214" t="s">
        <v>330</v>
      </c>
      <c r="UDQ214" t="s">
        <v>330</v>
      </c>
      <c r="UDR214" t="s">
        <v>330</v>
      </c>
      <c r="UDS214" t="s">
        <v>330</v>
      </c>
      <c r="UDT214" t="s">
        <v>330</v>
      </c>
      <c r="UDU214" t="s">
        <v>330</v>
      </c>
      <c r="UDV214" t="s">
        <v>330</v>
      </c>
      <c r="UDW214" t="s">
        <v>330</v>
      </c>
      <c r="UDX214" t="s">
        <v>330</v>
      </c>
      <c r="UDY214" t="s">
        <v>330</v>
      </c>
      <c r="UDZ214" t="s">
        <v>330</v>
      </c>
      <c r="UEA214" t="s">
        <v>330</v>
      </c>
      <c r="UEB214" t="s">
        <v>330</v>
      </c>
      <c r="UEC214" t="s">
        <v>330</v>
      </c>
      <c r="UED214" t="s">
        <v>330</v>
      </c>
      <c r="UEE214" t="s">
        <v>330</v>
      </c>
      <c r="UEF214" t="s">
        <v>330</v>
      </c>
      <c r="UEG214" t="s">
        <v>330</v>
      </c>
      <c r="UEH214" t="s">
        <v>330</v>
      </c>
      <c r="UEI214" t="s">
        <v>330</v>
      </c>
      <c r="UEJ214" t="s">
        <v>330</v>
      </c>
      <c r="UEK214" t="s">
        <v>330</v>
      </c>
      <c r="UEL214" t="s">
        <v>330</v>
      </c>
      <c r="UEM214" t="s">
        <v>330</v>
      </c>
      <c r="UEN214" t="s">
        <v>330</v>
      </c>
      <c r="UEO214" t="s">
        <v>330</v>
      </c>
      <c r="UEP214" t="s">
        <v>330</v>
      </c>
      <c r="UEQ214" t="s">
        <v>330</v>
      </c>
      <c r="UER214" t="s">
        <v>330</v>
      </c>
      <c r="UES214" t="s">
        <v>330</v>
      </c>
      <c r="UET214" t="s">
        <v>330</v>
      </c>
      <c r="UEU214" t="s">
        <v>330</v>
      </c>
      <c r="UEV214" t="s">
        <v>330</v>
      </c>
      <c r="UEW214" t="s">
        <v>330</v>
      </c>
      <c r="UEX214" t="s">
        <v>330</v>
      </c>
      <c r="UEY214" t="s">
        <v>330</v>
      </c>
      <c r="UEZ214" t="s">
        <v>330</v>
      </c>
      <c r="UFA214" t="s">
        <v>330</v>
      </c>
      <c r="UFB214" t="s">
        <v>330</v>
      </c>
      <c r="UFC214" t="s">
        <v>330</v>
      </c>
      <c r="UFD214" t="s">
        <v>330</v>
      </c>
      <c r="UFE214" t="s">
        <v>330</v>
      </c>
      <c r="UFF214" t="s">
        <v>330</v>
      </c>
      <c r="UFG214" t="s">
        <v>330</v>
      </c>
      <c r="UFH214" t="s">
        <v>330</v>
      </c>
      <c r="UFI214" t="s">
        <v>330</v>
      </c>
      <c r="UFJ214" t="s">
        <v>330</v>
      </c>
      <c r="UFK214" t="s">
        <v>330</v>
      </c>
      <c r="UFL214" t="s">
        <v>330</v>
      </c>
      <c r="UFM214" t="s">
        <v>330</v>
      </c>
      <c r="UFN214" t="s">
        <v>330</v>
      </c>
      <c r="UFO214" t="s">
        <v>330</v>
      </c>
      <c r="UFP214" t="s">
        <v>330</v>
      </c>
      <c r="UFQ214" t="s">
        <v>330</v>
      </c>
      <c r="UFR214" t="s">
        <v>330</v>
      </c>
      <c r="UFS214" t="s">
        <v>330</v>
      </c>
      <c r="UFT214" t="s">
        <v>330</v>
      </c>
      <c r="UFU214" t="s">
        <v>330</v>
      </c>
      <c r="UFV214" t="s">
        <v>330</v>
      </c>
      <c r="UFW214" t="s">
        <v>330</v>
      </c>
      <c r="UFX214" t="s">
        <v>330</v>
      </c>
      <c r="UFY214" t="s">
        <v>330</v>
      </c>
      <c r="UFZ214" t="s">
        <v>330</v>
      </c>
      <c r="UGA214" t="s">
        <v>330</v>
      </c>
      <c r="UGB214" t="s">
        <v>330</v>
      </c>
      <c r="UGC214" t="s">
        <v>330</v>
      </c>
      <c r="UGD214" t="s">
        <v>330</v>
      </c>
      <c r="UGE214" t="s">
        <v>330</v>
      </c>
      <c r="UGF214" t="s">
        <v>330</v>
      </c>
      <c r="UGG214" t="s">
        <v>330</v>
      </c>
      <c r="UGH214" t="s">
        <v>330</v>
      </c>
      <c r="UGI214" t="s">
        <v>330</v>
      </c>
      <c r="UGJ214" t="s">
        <v>330</v>
      </c>
      <c r="UGK214" t="s">
        <v>330</v>
      </c>
      <c r="UGL214" t="s">
        <v>330</v>
      </c>
      <c r="UGM214" t="s">
        <v>330</v>
      </c>
      <c r="UGN214" t="s">
        <v>330</v>
      </c>
      <c r="UGO214" t="s">
        <v>330</v>
      </c>
      <c r="UGP214" t="s">
        <v>330</v>
      </c>
      <c r="UGQ214" t="s">
        <v>330</v>
      </c>
      <c r="UGR214" t="s">
        <v>330</v>
      </c>
      <c r="UGS214" t="s">
        <v>330</v>
      </c>
      <c r="UGT214" t="s">
        <v>330</v>
      </c>
      <c r="UGU214" t="s">
        <v>330</v>
      </c>
      <c r="UGV214" t="s">
        <v>330</v>
      </c>
      <c r="UGW214" t="s">
        <v>330</v>
      </c>
      <c r="UGX214" t="s">
        <v>330</v>
      </c>
      <c r="UGY214" t="s">
        <v>330</v>
      </c>
      <c r="UGZ214" t="s">
        <v>330</v>
      </c>
      <c r="UHA214" t="s">
        <v>330</v>
      </c>
      <c r="UHB214" t="s">
        <v>330</v>
      </c>
      <c r="UHC214" t="s">
        <v>330</v>
      </c>
      <c r="UHD214" t="s">
        <v>330</v>
      </c>
      <c r="UHE214" t="s">
        <v>330</v>
      </c>
      <c r="UHF214" t="s">
        <v>330</v>
      </c>
      <c r="UHG214" t="s">
        <v>330</v>
      </c>
      <c r="UHH214" t="s">
        <v>330</v>
      </c>
      <c r="UHI214" t="s">
        <v>330</v>
      </c>
      <c r="UHJ214" t="s">
        <v>330</v>
      </c>
      <c r="UHK214" t="s">
        <v>330</v>
      </c>
      <c r="UHL214" t="s">
        <v>330</v>
      </c>
      <c r="UHM214" t="s">
        <v>330</v>
      </c>
      <c r="UHN214" t="s">
        <v>330</v>
      </c>
      <c r="UHO214" t="s">
        <v>330</v>
      </c>
      <c r="UHP214" t="s">
        <v>330</v>
      </c>
      <c r="UHQ214" t="s">
        <v>330</v>
      </c>
      <c r="UHR214" t="s">
        <v>330</v>
      </c>
      <c r="UHS214" t="s">
        <v>330</v>
      </c>
      <c r="UHT214" t="s">
        <v>330</v>
      </c>
      <c r="UHU214" t="s">
        <v>330</v>
      </c>
      <c r="UHV214" t="s">
        <v>330</v>
      </c>
      <c r="UHW214" t="s">
        <v>330</v>
      </c>
      <c r="UHX214" t="s">
        <v>330</v>
      </c>
      <c r="UHY214" t="s">
        <v>330</v>
      </c>
      <c r="UHZ214" t="s">
        <v>330</v>
      </c>
      <c r="UIA214" t="s">
        <v>330</v>
      </c>
      <c r="UIB214" t="s">
        <v>330</v>
      </c>
      <c r="UIC214" t="s">
        <v>330</v>
      </c>
      <c r="UID214" t="s">
        <v>330</v>
      </c>
      <c r="UIE214" t="s">
        <v>330</v>
      </c>
      <c r="UIF214" t="s">
        <v>330</v>
      </c>
      <c r="UIG214" t="s">
        <v>330</v>
      </c>
      <c r="UIH214" t="s">
        <v>330</v>
      </c>
      <c r="UII214" t="s">
        <v>330</v>
      </c>
      <c r="UIJ214" t="s">
        <v>330</v>
      </c>
      <c r="UIK214" t="s">
        <v>330</v>
      </c>
      <c r="UIL214" t="s">
        <v>330</v>
      </c>
      <c r="UIM214" t="s">
        <v>330</v>
      </c>
      <c r="UIN214" t="s">
        <v>330</v>
      </c>
      <c r="UIO214" t="s">
        <v>330</v>
      </c>
      <c r="UIP214" t="s">
        <v>330</v>
      </c>
      <c r="UIQ214" t="s">
        <v>330</v>
      </c>
      <c r="UIR214" t="s">
        <v>330</v>
      </c>
      <c r="UIS214" t="s">
        <v>330</v>
      </c>
      <c r="UIT214" t="s">
        <v>330</v>
      </c>
      <c r="UIU214" t="s">
        <v>330</v>
      </c>
      <c r="UIV214" t="s">
        <v>330</v>
      </c>
      <c r="UIW214" t="s">
        <v>330</v>
      </c>
      <c r="UIX214" t="s">
        <v>330</v>
      </c>
      <c r="UIY214" t="s">
        <v>330</v>
      </c>
      <c r="UIZ214" t="s">
        <v>330</v>
      </c>
      <c r="UJA214" t="s">
        <v>330</v>
      </c>
      <c r="UJB214" t="s">
        <v>330</v>
      </c>
      <c r="UJC214" t="s">
        <v>330</v>
      </c>
      <c r="UJD214" t="s">
        <v>330</v>
      </c>
      <c r="UJE214" t="s">
        <v>330</v>
      </c>
      <c r="UJF214" t="s">
        <v>330</v>
      </c>
      <c r="UJG214" t="s">
        <v>330</v>
      </c>
      <c r="UJH214" t="s">
        <v>330</v>
      </c>
      <c r="UJI214" t="s">
        <v>330</v>
      </c>
      <c r="UJJ214" t="s">
        <v>330</v>
      </c>
      <c r="UJK214" t="s">
        <v>330</v>
      </c>
      <c r="UJL214" t="s">
        <v>330</v>
      </c>
      <c r="UJM214" t="s">
        <v>330</v>
      </c>
      <c r="UJN214" t="s">
        <v>330</v>
      </c>
      <c r="UJO214" t="s">
        <v>330</v>
      </c>
      <c r="UJP214" t="s">
        <v>330</v>
      </c>
      <c r="UJQ214" t="s">
        <v>330</v>
      </c>
      <c r="UJR214" t="s">
        <v>330</v>
      </c>
      <c r="UJS214" t="s">
        <v>330</v>
      </c>
      <c r="UJT214" t="s">
        <v>330</v>
      </c>
      <c r="UJU214" t="s">
        <v>330</v>
      </c>
      <c r="UJV214" t="s">
        <v>330</v>
      </c>
      <c r="UJW214" t="s">
        <v>330</v>
      </c>
      <c r="UJX214" t="s">
        <v>330</v>
      </c>
      <c r="UJY214" t="s">
        <v>330</v>
      </c>
      <c r="UJZ214" t="s">
        <v>330</v>
      </c>
      <c r="UKA214" t="s">
        <v>330</v>
      </c>
      <c r="UKB214" t="s">
        <v>330</v>
      </c>
      <c r="UKC214" t="s">
        <v>330</v>
      </c>
      <c r="UKD214" t="s">
        <v>330</v>
      </c>
      <c r="UKE214" t="s">
        <v>330</v>
      </c>
      <c r="UKF214" t="s">
        <v>330</v>
      </c>
      <c r="UKG214" t="s">
        <v>330</v>
      </c>
      <c r="UKH214" t="s">
        <v>330</v>
      </c>
      <c r="UKI214" t="s">
        <v>330</v>
      </c>
      <c r="UKJ214" t="s">
        <v>330</v>
      </c>
      <c r="UKK214" t="s">
        <v>330</v>
      </c>
      <c r="UKL214" t="s">
        <v>330</v>
      </c>
      <c r="UKM214" t="s">
        <v>330</v>
      </c>
      <c r="UKN214" t="s">
        <v>330</v>
      </c>
      <c r="UKO214" t="s">
        <v>330</v>
      </c>
      <c r="UKP214" t="s">
        <v>330</v>
      </c>
      <c r="UKQ214" t="s">
        <v>330</v>
      </c>
      <c r="UKR214" t="s">
        <v>330</v>
      </c>
      <c r="UKS214" t="s">
        <v>330</v>
      </c>
      <c r="UKT214" t="s">
        <v>330</v>
      </c>
      <c r="UKU214" t="s">
        <v>330</v>
      </c>
      <c r="UKV214" t="s">
        <v>330</v>
      </c>
      <c r="UKW214" t="s">
        <v>330</v>
      </c>
      <c r="UKX214" t="s">
        <v>330</v>
      </c>
      <c r="UKY214" t="s">
        <v>330</v>
      </c>
      <c r="UKZ214" t="s">
        <v>330</v>
      </c>
      <c r="ULA214" t="s">
        <v>330</v>
      </c>
      <c r="ULB214" t="s">
        <v>330</v>
      </c>
      <c r="ULC214" t="s">
        <v>330</v>
      </c>
      <c r="ULD214" t="s">
        <v>330</v>
      </c>
      <c r="ULE214" t="s">
        <v>330</v>
      </c>
      <c r="ULF214" t="s">
        <v>330</v>
      </c>
      <c r="ULG214" t="s">
        <v>330</v>
      </c>
      <c r="ULH214" t="s">
        <v>330</v>
      </c>
      <c r="ULI214" t="s">
        <v>330</v>
      </c>
      <c r="ULJ214" t="s">
        <v>330</v>
      </c>
      <c r="ULK214" t="s">
        <v>330</v>
      </c>
      <c r="ULL214" t="s">
        <v>330</v>
      </c>
      <c r="ULM214" t="s">
        <v>330</v>
      </c>
      <c r="ULN214" t="s">
        <v>330</v>
      </c>
      <c r="ULO214" t="s">
        <v>330</v>
      </c>
      <c r="ULP214" t="s">
        <v>330</v>
      </c>
      <c r="ULQ214" t="s">
        <v>330</v>
      </c>
      <c r="ULR214" t="s">
        <v>330</v>
      </c>
      <c r="ULS214" t="s">
        <v>330</v>
      </c>
      <c r="ULT214" t="s">
        <v>330</v>
      </c>
      <c r="ULU214" t="s">
        <v>330</v>
      </c>
      <c r="ULV214" t="s">
        <v>330</v>
      </c>
      <c r="ULW214" t="s">
        <v>330</v>
      </c>
      <c r="ULX214" t="s">
        <v>330</v>
      </c>
      <c r="ULY214" t="s">
        <v>330</v>
      </c>
      <c r="ULZ214" t="s">
        <v>330</v>
      </c>
      <c r="UMA214" t="s">
        <v>330</v>
      </c>
      <c r="UMB214" t="s">
        <v>330</v>
      </c>
      <c r="UMC214" t="s">
        <v>330</v>
      </c>
      <c r="UMD214" t="s">
        <v>330</v>
      </c>
      <c r="UME214" t="s">
        <v>330</v>
      </c>
      <c r="UMF214" t="s">
        <v>330</v>
      </c>
      <c r="UMG214" t="s">
        <v>330</v>
      </c>
      <c r="UMH214" t="s">
        <v>330</v>
      </c>
      <c r="UMI214" t="s">
        <v>330</v>
      </c>
      <c r="UMJ214" t="s">
        <v>330</v>
      </c>
      <c r="UMK214" t="s">
        <v>330</v>
      </c>
      <c r="UML214" t="s">
        <v>330</v>
      </c>
      <c r="UMM214" t="s">
        <v>330</v>
      </c>
      <c r="UMN214" t="s">
        <v>330</v>
      </c>
      <c r="UMO214" t="s">
        <v>330</v>
      </c>
      <c r="UMP214" t="s">
        <v>330</v>
      </c>
      <c r="UMQ214" t="s">
        <v>330</v>
      </c>
      <c r="UMR214" t="s">
        <v>330</v>
      </c>
      <c r="UMS214" t="s">
        <v>330</v>
      </c>
      <c r="UMT214" t="s">
        <v>330</v>
      </c>
      <c r="UMU214" t="s">
        <v>330</v>
      </c>
      <c r="UMV214" t="s">
        <v>330</v>
      </c>
      <c r="UMW214" t="s">
        <v>330</v>
      </c>
      <c r="UMX214" t="s">
        <v>330</v>
      </c>
      <c r="UMY214" t="s">
        <v>330</v>
      </c>
      <c r="UMZ214" t="s">
        <v>330</v>
      </c>
      <c r="UNA214" t="s">
        <v>330</v>
      </c>
      <c r="UNB214" t="s">
        <v>330</v>
      </c>
      <c r="UNC214" t="s">
        <v>330</v>
      </c>
      <c r="UND214" t="s">
        <v>330</v>
      </c>
      <c r="UNE214" t="s">
        <v>330</v>
      </c>
      <c r="UNF214" t="s">
        <v>330</v>
      </c>
      <c r="UNG214" t="s">
        <v>330</v>
      </c>
      <c r="UNH214" t="s">
        <v>330</v>
      </c>
      <c r="UNI214" t="s">
        <v>330</v>
      </c>
      <c r="UNJ214" t="s">
        <v>330</v>
      </c>
      <c r="UNK214" t="s">
        <v>330</v>
      </c>
      <c r="UNL214" t="s">
        <v>330</v>
      </c>
      <c r="UNM214" t="s">
        <v>330</v>
      </c>
      <c r="UNN214" t="s">
        <v>330</v>
      </c>
      <c r="UNO214" t="s">
        <v>330</v>
      </c>
      <c r="UNP214" t="s">
        <v>330</v>
      </c>
      <c r="UNQ214" t="s">
        <v>330</v>
      </c>
      <c r="UNR214" t="s">
        <v>330</v>
      </c>
      <c r="UNS214" t="s">
        <v>330</v>
      </c>
      <c r="UNT214" t="s">
        <v>330</v>
      </c>
      <c r="UNU214" t="s">
        <v>330</v>
      </c>
      <c r="UNV214" t="s">
        <v>330</v>
      </c>
      <c r="UNW214" t="s">
        <v>330</v>
      </c>
      <c r="UNX214" t="s">
        <v>330</v>
      </c>
      <c r="UNY214" t="s">
        <v>330</v>
      </c>
      <c r="UNZ214" t="s">
        <v>330</v>
      </c>
      <c r="UOA214" t="s">
        <v>330</v>
      </c>
      <c r="UOB214" t="s">
        <v>330</v>
      </c>
      <c r="UOC214" t="s">
        <v>330</v>
      </c>
      <c r="UOD214" t="s">
        <v>330</v>
      </c>
      <c r="UOE214" t="s">
        <v>330</v>
      </c>
      <c r="UOF214" t="s">
        <v>330</v>
      </c>
      <c r="UOG214" t="s">
        <v>330</v>
      </c>
      <c r="UOH214" t="s">
        <v>330</v>
      </c>
      <c r="UOI214" t="s">
        <v>330</v>
      </c>
      <c r="UOJ214" t="s">
        <v>330</v>
      </c>
      <c r="UOK214" t="s">
        <v>330</v>
      </c>
      <c r="UOL214" t="s">
        <v>330</v>
      </c>
      <c r="UOM214" t="s">
        <v>330</v>
      </c>
      <c r="UON214" t="s">
        <v>330</v>
      </c>
      <c r="UOO214" t="s">
        <v>330</v>
      </c>
      <c r="UOP214" t="s">
        <v>330</v>
      </c>
      <c r="UOQ214" t="s">
        <v>330</v>
      </c>
      <c r="UOR214" t="s">
        <v>330</v>
      </c>
      <c r="UOS214" t="s">
        <v>330</v>
      </c>
      <c r="UOT214" t="s">
        <v>330</v>
      </c>
      <c r="UOU214" t="s">
        <v>330</v>
      </c>
      <c r="UOV214" t="s">
        <v>330</v>
      </c>
      <c r="UOW214" t="s">
        <v>330</v>
      </c>
      <c r="UOX214" t="s">
        <v>330</v>
      </c>
      <c r="UOY214" t="s">
        <v>330</v>
      </c>
      <c r="UOZ214" t="s">
        <v>330</v>
      </c>
      <c r="UPA214" t="s">
        <v>330</v>
      </c>
      <c r="UPB214" t="s">
        <v>330</v>
      </c>
      <c r="UPC214" t="s">
        <v>330</v>
      </c>
      <c r="UPD214" t="s">
        <v>330</v>
      </c>
      <c r="UPE214" t="s">
        <v>330</v>
      </c>
      <c r="UPF214" t="s">
        <v>330</v>
      </c>
      <c r="UPG214" t="s">
        <v>330</v>
      </c>
      <c r="UPH214" t="s">
        <v>330</v>
      </c>
      <c r="UPI214" t="s">
        <v>330</v>
      </c>
      <c r="UPJ214" t="s">
        <v>330</v>
      </c>
      <c r="UPK214" t="s">
        <v>330</v>
      </c>
      <c r="UPL214" t="s">
        <v>330</v>
      </c>
      <c r="UPM214" t="s">
        <v>330</v>
      </c>
      <c r="UPN214" t="s">
        <v>330</v>
      </c>
      <c r="UPO214" t="s">
        <v>330</v>
      </c>
      <c r="UPP214" t="s">
        <v>330</v>
      </c>
      <c r="UPQ214" t="s">
        <v>330</v>
      </c>
      <c r="UPR214" t="s">
        <v>330</v>
      </c>
      <c r="UPS214" t="s">
        <v>330</v>
      </c>
      <c r="UPT214" t="s">
        <v>330</v>
      </c>
      <c r="UPU214" t="s">
        <v>330</v>
      </c>
      <c r="UPV214" t="s">
        <v>330</v>
      </c>
      <c r="UPW214" t="s">
        <v>330</v>
      </c>
      <c r="UPX214" t="s">
        <v>330</v>
      </c>
      <c r="UPY214" t="s">
        <v>330</v>
      </c>
      <c r="UPZ214" t="s">
        <v>330</v>
      </c>
      <c r="UQA214" t="s">
        <v>330</v>
      </c>
      <c r="UQB214" t="s">
        <v>330</v>
      </c>
      <c r="UQC214" t="s">
        <v>330</v>
      </c>
      <c r="UQD214" t="s">
        <v>330</v>
      </c>
      <c r="UQE214" t="s">
        <v>330</v>
      </c>
      <c r="UQF214" t="s">
        <v>330</v>
      </c>
      <c r="UQG214" t="s">
        <v>330</v>
      </c>
      <c r="UQH214" t="s">
        <v>330</v>
      </c>
      <c r="UQI214" t="s">
        <v>330</v>
      </c>
      <c r="UQJ214" t="s">
        <v>330</v>
      </c>
      <c r="UQK214" t="s">
        <v>330</v>
      </c>
      <c r="UQL214" t="s">
        <v>330</v>
      </c>
      <c r="UQM214" t="s">
        <v>330</v>
      </c>
      <c r="UQN214" t="s">
        <v>330</v>
      </c>
      <c r="UQO214" t="s">
        <v>330</v>
      </c>
      <c r="UQP214" t="s">
        <v>330</v>
      </c>
      <c r="UQQ214" t="s">
        <v>330</v>
      </c>
      <c r="UQR214" t="s">
        <v>330</v>
      </c>
      <c r="UQS214" t="s">
        <v>330</v>
      </c>
      <c r="UQT214" t="s">
        <v>330</v>
      </c>
      <c r="UQU214" t="s">
        <v>330</v>
      </c>
      <c r="UQV214" t="s">
        <v>330</v>
      </c>
      <c r="UQW214" t="s">
        <v>330</v>
      </c>
      <c r="UQX214" t="s">
        <v>330</v>
      </c>
      <c r="UQY214" t="s">
        <v>330</v>
      </c>
      <c r="UQZ214" t="s">
        <v>330</v>
      </c>
      <c r="URA214" t="s">
        <v>330</v>
      </c>
      <c r="URB214" t="s">
        <v>330</v>
      </c>
      <c r="URC214" t="s">
        <v>330</v>
      </c>
      <c r="URD214" t="s">
        <v>330</v>
      </c>
      <c r="URE214" t="s">
        <v>330</v>
      </c>
      <c r="URF214" t="s">
        <v>330</v>
      </c>
      <c r="URG214" t="s">
        <v>330</v>
      </c>
      <c r="URH214" t="s">
        <v>330</v>
      </c>
      <c r="URI214" t="s">
        <v>330</v>
      </c>
      <c r="URJ214" t="s">
        <v>330</v>
      </c>
      <c r="URK214" t="s">
        <v>330</v>
      </c>
      <c r="URL214" t="s">
        <v>330</v>
      </c>
      <c r="URM214" t="s">
        <v>330</v>
      </c>
      <c r="URN214" t="s">
        <v>330</v>
      </c>
      <c r="URO214" t="s">
        <v>330</v>
      </c>
      <c r="URP214" t="s">
        <v>330</v>
      </c>
      <c r="URQ214" t="s">
        <v>330</v>
      </c>
      <c r="URR214" t="s">
        <v>330</v>
      </c>
      <c r="URS214" t="s">
        <v>330</v>
      </c>
      <c r="URT214" t="s">
        <v>330</v>
      </c>
      <c r="URU214" t="s">
        <v>330</v>
      </c>
      <c r="URV214" t="s">
        <v>330</v>
      </c>
      <c r="URW214" t="s">
        <v>330</v>
      </c>
      <c r="URX214" t="s">
        <v>330</v>
      </c>
      <c r="URY214" t="s">
        <v>330</v>
      </c>
      <c r="URZ214" t="s">
        <v>330</v>
      </c>
      <c r="USA214" t="s">
        <v>330</v>
      </c>
      <c r="USB214" t="s">
        <v>330</v>
      </c>
      <c r="USC214" t="s">
        <v>330</v>
      </c>
      <c r="USD214" t="s">
        <v>330</v>
      </c>
      <c r="USE214" t="s">
        <v>330</v>
      </c>
      <c r="USF214" t="s">
        <v>330</v>
      </c>
      <c r="USG214" t="s">
        <v>330</v>
      </c>
      <c r="USH214" t="s">
        <v>330</v>
      </c>
      <c r="USI214" t="s">
        <v>330</v>
      </c>
      <c r="USJ214" t="s">
        <v>330</v>
      </c>
      <c r="USK214" t="s">
        <v>330</v>
      </c>
      <c r="USL214" t="s">
        <v>330</v>
      </c>
      <c r="USM214" t="s">
        <v>330</v>
      </c>
      <c r="USN214" t="s">
        <v>330</v>
      </c>
      <c r="USO214" t="s">
        <v>330</v>
      </c>
      <c r="USP214" t="s">
        <v>330</v>
      </c>
      <c r="USQ214" t="s">
        <v>330</v>
      </c>
      <c r="USR214" t="s">
        <v>330</v>
      </c>
      <c r="USS214" t="s">
        <v>330</v>
      </c>
      <c r="UST214" t="s">
        <v>330</v>
      </c>
      <c r="USU214" t="s">
        <v>330</v>
      </c>
      <c r="USV214" t="s">
        <v>330</v>
      </c>
      <c r="USW214" t="s">
        <v>330</v>
      </c>
      <c r="USX214" t="s">
        <v>330</v>
      </c>
      <c r="USY214" t="s">
        <v>330</v>
      </c>
      <c r="USZ214" t="s">
        <v>330</v>
      </c>
      <c r="UTA214" t="s">
        <v>330</v>
      </c>
      <c r="UTB214" t="s">
        <v>330</v>
      </c>
      <c r="UTC214" t="s">
        <v>330</v>
      </c>
      <c r="UTD214" t="s">
        <v>330</v>
      </c>
      <c r="UTE214" t="s">
        <v>330</v>
      </c>
      <c r="UTF214" t="s">
        <v>330</v>
      </c>
      <c r="UTG214" t="s">
        <v>330</v>
      </c>
      <c r="UTH214" t="s">
        <v>330</v>
      </c>
      <c r="UTI214" t="s">
        <v>330</v>
      </c>
      <c r="UTJ214" t="s">
        <v>330</v>
      </c>
      <c r="UTK214" t="s">
        <v>330</v>
      </c>
      <c r="UTL214" t="s">
        <v>330</v>
      </c>
      <c r="UTM214" t="s">
        <v>330</v>
      </c>
      <c r="UTN214" t="s">
        <v>330</v>
      </c>
      <c r="UTO214" t="s">
        <v>330</v>
      </c>
      <c r="UTP214" t="s">
        <v>330</v>
      </c>
      <c r="UTQ214" t="s">
        <v>330</v>
      </c>
      <c r="UTR214" t="s">
        <v>330</v>
      </c>
      <c r="UTS214" t="s">
        <v>330</v>
      </c>
      <c r="UTT214" t="s">
        <v>330</v>
      </c>
      <c r="UTU214" t="s">
        <v>330</v>
      </c>
      <c r="UTV214" t="s">
        <v>330</v>
      </c>
      <c r="UTW214" t="s">
        <v>330</v>
      </c>
      <c r="UTX214" t="s">
        <v>330</v>
      </c>
      <c r="UTY214" t="s">
        <v>330</v>
      </c>
      <c r="UTZ214" t="s">
        <v>330</v>
      </c>
      <c r="UUA214" t="s">
        <v>330</v>
      </c>
      <c r="UUB214" t="s">
        <v>330</v>
      </c>
      <c r="UUC214" t="s">
        <v>330</v>
      </c>
      <c r="UUD214" t="s">
        <v>330</v>
      </c>
      <c r="UUE214" t="s">
        <v>330</v>
      </c>
      <c r="UUF214" t="s">
        <v>330</v>
      </c>
      <c r="UUG214" t="s">
        <v>330</v>
      </c>
      <c r="UUH214" t="s">
        <v>330</v>
      </c>
      <c r="UUI214" t="s">
        <v>330</v>
      </c>
      <c r="UUJ214" t="s">
        <v>330</v>
      </c>
      <c r="UUK214" t="s">
        <v>330</v>
      </c>
      <c r="UUL214" t="s">
        <v>330</v>
      </c>
      <c r="UUM214" t="s">
        <v>330</v>
      </c>
      <c r="UUN214" t="s">
        <v>330</v>
      </c>
      <c r="UUO214" t="s">
        <v>330</v>
      </c>
      <c r="UUP214" t="s">
        <v>330</v>
      </c>
      <c r="UUQ214" t="s">
        <v>330</v>
      </c>
      <c r="UUR214" t="s">
        <v>330</v>
      </c>
      <c r="UUS214" t="s">
        <v>330</v>
      </c>
      <c r="UUT214" t="s">
        <v>330</v>
      </c>
      <c r="UUU214" t="s">
        <v>330</v>
      </c>
      <c r="UUV214" t="s">
        <v>330</v>
      </c>
      <c r="UUW214" t="s">
        <v>330</v>
      </c>
      <c r="UUX214" t="s">
        <v>330</v>
      </c>
      <c r="UUY214" t="s">
        <v>330</v>
      </c>
      <c r="UUZ214" t="s">
        <v>330</v>
      </c>
      <c r="UVA214" t="s">
        <v>330</v>
      </c>
      <c r="UVB214" t="s">
        <v>330</v>
      </c>
      <c r="UVC214" t="s">
        <v>330</v>
      </c>
      <c r="UVD214" t="s">
        <v>330</v>
      </c>
      <c r="UVE214" t="s">
        <v>330</v>
      </c>
      <c r="UVF214" t="s">
        <v>330</v>
      </c>
      <c r="UVG214" t="s">
        <v>330</v>
      </c>
      <c r="UVH214" t="s">
        <v>330</v>
      </c>
      <c r="UVI214" t="s">
        <v>330</v>
      </c>
      <c r="UVJ214" t="s">
        <v>330</v>
      </c>
      <c r="UVK214" t="s">
        <v>330</v>
      </c>
      <c r="UVL214" t="s">
        <v>330</v>
      </c>
      <c r="UVM214" t="s">
        <v>330</v>
      </c>
      <c r="UVN214" t="s">
        <v>330</v>
      </c>
      <c r="UVO214" t="s">
        <v>330</v>
      </c>
      <c r="UVP214" t="s">
        <v>330</v>
      </c>
      <c r="UVQ214" t="s">
        <v>330</v>
      </c>
      <c r="UVR214" t="s">
        <v>330</v>
      </c>
      <c r="UVS214" t="s">
        <v>330</v>
      </c>
      <c r="UVT214" t="s">
        <v>330</v>
      </c>
      <c r="UVU214" t="s">
        <v>330</v>
      </c>
      <c r="UVV214" t="s">
        <v>330</v>
      </c>
      <c r="UVW214" t="s">
        <v>330</v>
      </c>
      <c r="UVX214" t="s">
        <v>330</v>
      </c>
      <c r="UVY214" t="s">
        <v>330</v>
      </c>
      <c r="UVZ214" t="s">
        <v>330</v>
      </c>
      <c r="UWA214" t="s">
        <v>330</v>
      </c>
      <c r="UWB214" t="s">
        <v>330</v>
      </c>
      <c r="UWC214" t="s">
        <v>330</v>
      </c>
      <c r="UWD214" t="s">
        <v>330</v>
      </c>
      <c r="UWE214" t="s">
        <v>330</v>
      </c>
      <c r="UWF214" t="s">
        <v>330</v>
      </c>
      <c r="UWG214" t="s">
        <v>330</v>
      </c>
      <c r="UWH214" t="s">
        <v>330</v>
      </c>
      <c r="UWI214" t="s">
        <v>330</v>
      </c>
      <c r="UWJ214" t="s">
        <v>330</v>
      </c>
      <c r="UWK214" t="s">
        <v>330</v>
      </c>
      <c r="UWL214" t="s">
        <v>330</v>
      </c>
      <c r="UWM214" t="s">
        <v>330</v>
      </c>
      <c r="UWN214" t="s">
        <v>330</v>
      </c>
      <c r="UWO214" t="s">
        <v>330</v>
      </c>
      <c r="UWP214" t="s">
        <v>330</v>
      </c>
      <c r="UWQ214" t="s">
        <v>330</v>
      </c>
      <c r="UWR214" t="s">
        <v>330</v>
      </c>
      <c r="UWS214" t="s">
        <v>330</v>
      </c>
      <c r="UWT214" t="s">
        <v>330</v>
      </c>
      <c r="UWU214" t="s">
        <v>330</v>
      </c>
      <c r="UWV214" t="s">
        <v>330</v>
      </c>
      <c r="UWW214" t="s">
        <v>330</v>
      </c>
      <c r="UWX214" t="s">
        <v>330</v>
      </c>
      <c r="UWY214" t="s">
        <v>330</v>
      </c>
      <c r="UWZ214" t="s">
        <v>330</v>
      </c>
      <c r="UXA214" t="s">
        <v>330</v>
      </c>
      <c r="UXB214" t="s">
        <v>330</v>
      </c>
      <c r="UXC214" t="s">
        <v>330</v>
      </c>
      <c r="UXD214" t="s">
        <v>330</v>
      </c>
      <c r="UXE214" t="s">
        <v>330</v>
      </c>
      <c r="UXF214" t="s">
        <v>330</v>
      </c>
      <c r="UXG214" t="s">
        <v>330</v>
      </c>
      <c r="UXH214" t="s">
        <v>330</v>
      </c>
      <c r="UXI214" t="s">
        <v>330</v>
      </c>
      <c r="UXJ214" t="s">
        <v>330</v>
      </c>
      <c r="UXK214" t="s">
        <v>330</v>
      </c>
      <c r="UXL214" t="s">
        <v>330</v>
      </c>
      <c r="UXM214" t="s">
        <v>330</v>
      </c>
      <c r="UXN214" t="s">
        <v>330</v>
      </c>
      <c r="UXO214" t="s">
        <v>330</v>
      </c>
      <c r="UXP214" t="s">
        <v>330</v>
      </c>
      <c r="UXQ214" t="s">
        <v>330</v>
      </c>
      <c r="UXR214" t="s">
        <v>330</v>
      </c>
      <c r="UXS214" t="s">
        <v>330</v>
      </c>
      <c r="UXT214" t="s">
        <v>330</v>
      </c>
      <c r="UXU214" t="s">
        <v>330</v>
      </c>
      <c r="UXV214" t="s">
        <v>330</v>
      </c>
      <c r="UXW214" t="s">
        <v>330</v>
      </c>
      <c r="UXX214" t="s">
        <v>330</v>
      </c>
      <c r="UXY214" t="s">
        <v>330</v>
      </c>
      <c r="UXZ214" t="s">
        <v>330</v>
      </c>
      <c r="UYA214" t="s">
        <v>330</v>
      </c>
      <c r="UYB214" t="s">
        <v>330</v>
      </c>
      <c r="UYC214" t="s">
        <v>330</v>
      </c>
      <c r="UYD214" t="s">
        <v>330</v>
      </c>
      <c r="UYE214" t="s">
        <v>330</v>
      </c>
      <c r="UYF214" t="s">
        <v>330</v>
      </c>
      <c r="UYG214" t="s">
        <v>330</v>
      </c>
      <c r="UYH214" t="s">
        <v>330</v>
      </c>
      <c r="UYI214" t="s">
        <v>330</v>
      </c>
      <c r="UYJ214" t="s">
        <v>330</v>
      </c>
      <c r="UYK214" t="s">
        <v>330</v>
      </c>
      <c r="UYL214" t="s">
        <v>330</v>
      </c>
      <c r="UYM214" t="s">
        <v>330</v>
      </c>
      <c r="UYN214" t="s">
        <v>330</v>
      </c>
      <c r="UYO214" t="s">
        <v>330</v>
      </c>
      <c r="UYP214" t="s">
        <v>330</v>
      </c>
      <c r="UYQ214" t="s">
        <v>330</v>
      </c>
      <c r="UYR214" t="s">
        <v>330</v>
      </c>
      <c r="UYS214" t="s">
        <v>330</v>
      </c>
      <c r="UYT214" t="s">
        <v>330</v>
      </c>
      <c r="UYU214" t="s">
        <v>330</v>
      </c>
      <c r="UYV214" t="s">
        <v>330</v>
      </c>
      <c r="UYW214" t="s">
        <v>330</v>
      </c>
      <c r="UYX214" t="s">
        <v>330</v>
      </c>
      <c r="UYY214" t="s">
        <v>330</v>
      </c>
      <c r="UYZ214" t="s">
        <v>330</v>
      </c>
      <c r="UZA214" t="s">
        <v>330</v>
      </c>
      <c r="UZB214" t="s">
        <v>330</v>
      </c>
      <c r="UZC214" t="s">
        <v>330</v>
      </c>
      <c r="UZD214" t="s">
        <v>330</v>
      </c>
      <c r="UZE214" t="s">
        <v>330</v>
      </c>
      <c r="UZF214" t="s">
        <v>330</v>
      </c>
      <c r="UZG214" t="s">
        <v>330</v>
      </c>
      <c r="UZH214" t="s">
        <v>330</v>
      </c>
      <c r="UZI214" t="s">
        <v>330</v>
      </c>
      <c r="UZJ214" t="s">
        <v>330</v>
      </c>
      <c r="UZK214" t="s">
        <v>330</v>
      </c>
      <c r="UZL214" t="s">
        <v>330</v>
      </c>
      <c r="UZM214" t="s">
        <v>330</v>
      </c>
      <c r="UZN214" t="s">
        <v>330</v>
      </c>
      <c r="UZO214" t="s">
        <v>330</v>
      </c>
      <c r="UZP214" t="s">
        <v>330</v>
      </c>
      <c r="UZQ214" t="s">
        <v>330</v>
      </c>
      <c r="UZR214" t="s">
        <v>330</v>
      </c>
      <c r="UZS214" t="s">
        <v>330</v>
      </c>
      <c r="UZT214" t="s">
        <v>330</v>
      </c>
      <c r="UZU214" t="s">
        <v>330</v>
      </c>
      <c r="UZV214" t="s">
        <v>330</v>
      </c>
      <c r="UZW214" t="s">
        <v>330</v>
      </c>
      <c r="UZX214" t="s">
        <v>330</v>
      </c>
      <c r="UZY214" t="s">
        <v>330</v>
      </c>
      <c r="UZZ214" t="s">
        <v>330</v>
      </c>
      <c r="VAA214" t="s">
        <v>330</v>
      </c>
      <c r="VAB214" t="s">
        <v>330</v>
      </c>
      <c r="VAC214" t="s">
        <v>330</v>
      </c>
      <c r="VAD214" t="s">
        <v>330</v>
      </c>
      <c r="VAE214" t="s">
        <v>330</v>
      </c>
      <c r="VAF214" t="s">
        <v>330</v>
      </c>
      <c r="VAG214" t="s">
        <v>330</v>
      </c>
      <c r="VAH214" t="s">
        <v>330</v>
      </c>
      <c r="VAI214" t="s">
        <v>330</v>
      </c>
      <c r="VAJ214" t="s">
        <v>330</v>
      </c>
      <c r="VAK214" t="s">
        <v>330</v>
      </c>
      <c r="VAL214" t="s">
        <v>330</v>
      </c>
      <c r="VAM214" t="s">
        <v>330</v>
      </c>
      <c r="VAN214" t="s">
        <v>330</v>
      </c>
      <c r="VAO214" t="s">
        <v>330</v>
      </c>
      <c r="VAP214" t="s">
        <v>330</v>
      </c>
      <c r="VAQ214" t="s">
        <v>330</v>
      </c>
      <c r="VAR214" t="s">
        <v>330</v>
      </c>
      <c r="VAS214" t="s">
        <v>330</v>
      </c>
      <c r="VAT214" t="s">
        <v>330</v>
      </c>
      <c r="VAU214" t="s">
        <v>330</v>
      </c>
      <c r="VAV214" t="s">
        <v>330</v>
      </c>
      <c r="VAW214" t="s">
        <v>330</v>
      </c>
      <c r="VAX214" t="s">
        <v>330</v>
      </c>
      <c r="VAY214" t="s">
        <v>330</v>
      </c>
      <c r="VAZ214" t="s">
        <v>330</v>
      </c>
      <c r="VBA214" t="s">
        <v>330</v>
      </c>
      <c r="VBB214" t="s">
        <v>330</v>
      </c>
      <c r="VBC214" t="s">
        <v>330</v>
      </c>
      <c r="VBD214" t="s">
        <v>330</v>
      </c>
      <c r="VBE214" t="s">
        <v>330</v>
      </c>
      <c r="VBF214" t="s">
        <v>330</v>
      </c>
      <c r="VBG214" t="s">
        <v>330</v>
      </c>
      <c r="VBH214" t="s">
        <v>330</v>
      </c>
      <c r="VBI214" t="s">
        <v>330</v>
      </c>
      <c r="VBJ214" t="s">
        <v>330</v>
      </c>
      <c r="VBK214" t="s">
        <v>330</v>
      </c>
      <c r="VBL214" t="s">
        <v>330</v>
      </c>
      <c r="VBM214" t="s">
        <v>330</v>
      </c>
      <c r="VBN214" t="s">
        <v>330</v>
      </c>
      <c r="VBO214" t="s">
        <v>330</v>
      </c>
      <c r="VBP214" t="s">
        <v>330</v>
      </c>
      <c r="VBQ214" t="s">
        <v>330</v>
      </c>
      <c r="VBR214" t="s">
        <v>330</v>
      </c>
      <c r="VBS214" t="s">
        <v>330</v>
      </c>
      <c r="VBT214" t="s">
        <v>330</v>
      </c>
      <c r="VBU214" t="s">
        <v>330</v>
      </c>
      <c r="VBV214" t="s">
        <v>330</v>
      </c>
      <c r="VBW214" t="s">
        <v>330</v>
      </c>
      <c r="VBX214" t="s">
        <v>330</v>
      </c>
      <c r="VBY214" t="s">
        <v>330</v>
      </c>
      <c r="VBZ214" t="s">
        <v>330</v>
      </c>
      <c r="VCA214" t="s">
        <v>330</v>
      </c>
      <c r="VCB214" t="s">
        <v>330</v>
      </c>
      <c r="VCC214" t="s">
        <v>330</v>
      </c>
      <c r="VCD214" t="s">
        <v>330</v>
      </c>
      <c r="VCE214" t="s">
        <v>330</v>
      </c>
      <c r="VCF214" t="s">
        <v>330</v>
      </c>
      <c r="VCG214" t="s">
        <v>330</v>
      </c>
      <c r="VCH214" t="s">
        <v>330</v>
      </c>
      <c r="VCI214" t="s">
        <v>330</v>
      </c>
      <c r="VCJ214" t="s">
        <v>330</v>
      </c>
      <c r="VCK214" t="s">
        <v>330</v>
      </c>
      <c r="VCL214" t="s">
        <v>330</v>
      </c>
      <c r="VCM214" t="s">
        <v>330</v>
      </c>
      <c r="VCN214" t="s">
        <v>330</v>
      </c>
      <c r="VCO214" t="s">
        <v>330</v>
      </c>
      <c r="VCP214" t="s">
        <v>330</v>
      </c>
      <c r="VCQ214" t="s">
        <v>330</v>
      </c>
      <c r="VCR214" t="s">
        <v>330</v>
      </c>
      <c r="VCS214" t="s">
        <v>330</v>
      </c>
      <c r="VCT214" t="s">
        <v>330</v>
      </c>
      <c r="VCU214" t="s">
        <v>330</v>
      </c>
      <c r="VCV214" t="s">
        <v>330</v>
      </c>
      <c r="VCW214" t="s">
        <v>330</v>
      </c>
      <c r="VCX214" t="s">
        <v>330</v>
      </c>
      <c r="VCY214" t="s">
        <v>330</v>
      </c>
      <c r="VCZ214" t="s">
        <v>330</v>
      </c>
      <c r="VDA214" t="s">
        <v>330</v>
      </c>
      <c r="VDB214" t="s">
        <v>330</v>
      </c>
      <c r="VDC214" t="s">
        <v>330</v>
      </c>
      <c r="VDD214" t="s">
        <v>330</v>
      </c>
      <c r="VDE214" t="s">
        <v>330</v>
      </c>
      <c r="VDF214" t="s">
        <v>330</v>
      </c>
      <c r="VDG214" t="s">
        <v>330</v>
      </c>
      <c r="VDH214" t="s">
        <v>330</v>
      </c>
      <c r="VDI214" t="s">
        <v>330</v>
      </c>
      <c r="VDJ214" t="s">
        <v>330</v>
      </c>
      <c r="VDK214" t="s">
        <v>330</v>
      </c>
      <c r="VDL214" t="s">
        <v>330</v>
      </c>
      <c r="VDM214" t="s">
        <v>330</v>
      </c>
      <c r="VDN214" t="s">
        <v>330</v>
      </c>
      <c r="VDO214" t="s">
        <v>330</v>
      </c>
      <c r="VDP214" t="s">
        <v>330</v>
      </c>
      <c r="VDQ214" t="s">
        <v>330</v>
      </c>
      <c r="VDR214" t="s">
        <v>330</v>
      </c>
      <c r="VDS214" t="s">
        <v>330</v>
      </c>
      <c r="VDT214" t="s">
        <v>330</v>
      </c>
      <c r="VDU214" t="s">
        <v>330</v>
      </c>
      <c r="VDV214" t="s">
        <v>330</v>
      </c>
      <c r="VDW214" t="s">
        <v>330</v>
      </c>
      <c r="VDX214" t="s">
        <v>330</v>
      </c>
      <c r="VDY214" t="s">
        <v>330</v>
      </c>
      <c r="VDZ214" t="s">
        <v>330</v>
      </c>
      <c r="VEA214" t="s">
        <v>330</v>
      </c>
      <c r="VEB214" t="s">
        <v>330</v>
      </c>
      <c r="VEC214" t="s">
        <v>330</v>
      </c>
      <c r="VED214" t="s">
        <v>330</v>
      </c>
      <c r="VEE214" t="s">
        <v>330</v>
      </c>
      <c r="VEF214" t="s">
        <v>330</v>
      </c>
      <c r="VEG214" t="s">
        <v>330</v>
      </c>
      <c r="VEH214" t="s">
        <v>330</v>
      </c>
      <c r="VEI214" t="s">
        <v>330</v>
      </c>
      <c r="VEJ214" t="s">
        <v>330</v>
      </c>
      <c r="VEK214" t="s">
        <v>330</v>
      </c>
      <c r="VEL214" t="s">
        <v>330</v>
      </c>
      <c r="VEM214" t="s">
        <v>330</v>
      </c>
      <c r="VEN214" t="s">
        <v>330</v>
      </c>
      <c r="VEO214" t="s">
        <v>330</v>
      </c>
      <c r="VEP214" t="s">
        <v>330</v>
      </c>
      <c r="VEQ214" t="s">
        <v>330</v>
      </c>
      <c r="VER214" t="s">
        <v>330</v>
      </c>
      <c r="VES214" t="s">
        <v>330</v>
      </c>
      <c r="VET214" t="s">
        <v>330</v>
      </c>
      <c r="VEU214" t="s">
        <v>330</v>
      </c>
      <c r="VEV214" t="s">
        <v>330</v>
      </c>
      <c r="VEW214" t="s">
        <v>330</v>
      </c>
      <c r="VEX214" t="s">
        <v>330</v>
      </c>
      <c r="VEY214" t="s">
        <v>330</v>
      </c>
      <c r="VEZ214" t="s">
        <v>330</v>
      </c>
      <c r="VFA214" t="s">
        <v>330</v>
      </c>
      <c r="VFB214" t="s">
        <v>330</v>
      </c>
      <c r="VFC214" t="s">
        <v>330</v>
      </c>
      <c r="VFD214" t="s">
        <v>330</v>
      </c>
      <c r="VFE214" t="s">
        <v>330</v>
      </c>
      <c r="VFF214" t="s">
        <v>330</v>
      </c>
      <c r="VFG214" t="s">
        <v>330</v>
      </c>
      <c r="VFH214" t="s">
        <v>330</v>
      </c>
      <c r="VFI214" t="s">
        <v>330</v>
      </c>
      <c r="VFJ214" t="s">
        <v>330</v>
      </c>
      <c r="VFK214" t="s">
        <v>330</v>
      </c>
      <c r="VFL214" t="s">
        <v>330</v>
      </c>
      <c r="VFM214" t="s">
        <v>330</v>
      </c>
      <c r="VFN214" t="s">
        <v>330</v>
      </c>
      <c r="VFO214" t="s">
        <v>330</v>
      </c>
      <c r="VFP214" t="s">
        <v>330</v>
      </c>
      <c r="VFQ214" t="s">
        <v>330</v>
      </c>
      <c r="VFR214" t="s">
        <v>330</v>
      </c>
      <c r="VFS214" t="s">
        <v>330</v>
      </c>
      <c r="VFT214" t="s">
        <v>330</v>
      </c>
      <c r="VFU214" t="s">
        <v>330</v>
      </c>
      <c r="VFV214" t="s">
        <v>330</v>
      </c>
      <c r="VFW214" t="s">
        <v>330</v>
      </c>
      <c r="VFX214" t="s">
        <v>330</v>
      </c>
      <c r="VFY214" t="s">
        <v>330</v>
      </c>
      <c r="VFZ214" t="s">
        <v>330</v>
      </c>
      <c r="VGA214" t="s">
        <v>330</v>
      </c>
      <c r="VGB214" t="s">
        <v>330</v>
      </c>
      <c r="VGC214" t="s">
        <v>330</v>
      </c>
      <c r="VGD214" t="s">
        <v>330</v>
      </c>
      <c r="VGE214" t="s">
        <v>330</v>
      </c>
      <c r="VGF214" t="s">
        <v>330</v>
      </c>
      <c r="VGG214" t="s">
        <v>330</v>
      </c>
      <c r="VGH214" t="s">
        <v>330</v>
      </c>
      <c r="VGI214" t="s">
        <v>330</v>
      </c>
      <c r="VGJ214" t="s">
        <v>330</v>
      </c>
      <c r="VGK214" t="s">
        <v>330</v>
      </c>
      <c r="VGL214" t="s">
        <v>330</v>
      </c>
      <c r="VGM214" t="s">
        <v>330</v>
      </c>
      <c r="VGN214" t="s">
        <v>330</v>
      </c>
      <c r="VGO214" t="s">
        <v>330</v>
      </c>
      <c r="VGP214" t="s">
        <v>330</v>
      </c>
      <c r="VGQ214" t="s">
        <v>330</v>
      </c>
      <c r="VGR214" t="s">
        <v>330</v>
      </c>
      <c r="VGS214" t="s">
        <v>330</v>
      </c>
      <c r="VGT214" t="s">
        <v>330</v>
      </c>
      <c r="VGU214" t="s">
        <v>330</v>
      </c>
      <c r="VGV214" t="s">
        <v>330</v>
      </c>
      <c r="VGW214" t="s">
        <v>330</v>
      </c>
      <c r="VGX214" t="s">
        <v>330</v>
      </c>
      <c r="VGY214" t="s">
        <v>330</v>
      </c>
      <c r="VGZ214" t="s">
        <v>330</v>
      </c>
      <c r="VHA214" t="s">
        <v>330</v>
      </c>
      <c r="VHB214" t="s">
        <v>330</v>
      </c>
      <c r="VHC214" t="s">
        <v>330</v>
      </c>
      <c r="VHD214" t="s">
        <v>330</v>
      </c>
      <c r="VHE214" t="s">
        <v>330</v>
      </c>
      <c r="VHF214" t="s">
        <v>330</v>
      </c>
      <c r="VHG214" t="s">
        <v>330</v>
      </c>
      <c r="VHH214" t="s">
        <v>330</v>
      </c>
      <c r="VHI214" t="s">
        <v>330</v>
      </c>
      <c r="VHJ214" t="s">
        <v>330</v>
      </c>
      <c r="VHK214" t="s">
        <v>330</v>
      </c>
      <c r="VHL214" t="s">
        <v>330</v>
      </c>
      <c r="VHM214" t="s">
        <v>330</v>
      </c>
      <c r="VHN214" t="s">
        <v>330</v>
      </c>
      <c r="VHO214" t="s">
        <v>330</v>
      </c>
      <c r="VHP214" t="s">
        <v>330</v>
      </c>
      <c r="VHQ214" t="s">
        <v>330</v>
      </c>
      <c r="VHR214" t="s">
        <v>330</v>
      </c>
      <c r="VHS214" t="s">
        <v>330</v>
      </c>
      <c r="VHT214" t="s">
        <v>330</v>
      </c>
      <c r="VHU214" t="s">
        <v>330</v>
      </c>
      <c r="VHV214" t="s">
        <v>330</v>
      </c>
      <c r="VHW214" t="s">
        <v>330</v>
      </c>
      <c r="VHX214" t="s">
        <v>330</v>
      </c>
      <c r="VHY214" t="s">
        <v>330</v>
      </c>
      <c r="VHZ214" t="s">
        <v>330</v>
      </c>
      <c r="VIA214" t="s">
        <v>330</v>
      </c>
      <c r="VIB214" t="s">
        <v>330</v>
      </c>
      <c r="VIC214" t="s">
        <v>330</v>
      </c>
      <c r="VID214" t="s">
        <v>330</v>
      </c>
      <c r="VIE214" t="s">
        <v>330</v>
      </c>
      <c r="VIF214" t="s">
        <v>330</v>
      </c>
      <c r="VIG214" t="s">
        <v>330</v>
      </c>
      <c r="VIH214" t="s">
        <v>330</v>
      </c>
      <c r="VII214" t="s">
        <v>330</v>
      </c>
      <c r="VIJ214" t="s">
        <v>330</v>
      </c>
      <c r="VIK214" t="s">
        <v>330</v>
      </c>
      <c r="VIL214" t="s">
        <v>330</v>
      </c>
      <c r="VIM214" t="s">
        <v>330</v>
      </c>
      <c r="VIN214" t="s">
        <v>330</v>
      </c>
      <c r="VIO214" t="s">
        <v>330</v>
      </c>
      <c r="VIP214" t="s">
        <v>330</v>
      </c>
      <c r="VIQ214" t="s">
        <v>330</v>
      </c>
      <c r="VIR214" t="s">
        <v>330</v>
      </c>
      <c r="VIS214" t="s">
        <v>330</v>
      </c>
      <c r="VIT214" t="s">
        <v>330</v>
      </c>
      <c r="VIU214" t="s">
        <v>330</v>
      </c>
      <c r="VIV214" t="s">
        <v>330</v>
      </c>
      <c r="VIW214" t="s">
        <v>330</v>
      </c>
      <c r="VIX214" t="s">
        <v>330</v>
      </c>
      <c r="VIY214" t="s">
        <v>330</v>
      </c>
      <c r="VIZ214" t="s">
        <v>330</v>
      </c>
      <c r="VJA214" t="s">
        <v>330</v>
      </c>
      <c r="VJB214" t="s">
        <v>330</v>
      </c>
      <c r="VJC214" t="s">
        <v>330</v>
      </c>
      <c r="VJD214" t="s">
        <v>330</v>
      </c>
      <c r="VJE214" t="s">
        <v>330</v>
      </c>
      <c r="VJF214" t="s">
        <v>330</v>
      </c>
      <c r="VJG214" t="s">
        <v>330</v>
      </c>
      <c r="VJH214" t="s">
        <v>330</v>
      </c>
      <c r="VJI214" t="s">
        <v>330</v>
      </c>
      <c r="VJJ214" t="s">
        <v>330</v>
      </c>
      <c r="VJK214" t="s">
        <v>330</v>
      </c>
      <c r="VJL214" t="s">
        <v>330</v>
      </c>
      <c r="VJM214" t="s">
        <v>330</v>
      </c>
      <c r="VJN214" t="s">
        <v>330</v>
      </c>
      <c r="VJO214" t="s">
        <v>330</v>
      </c>
      <c r="VJP214" t="s">
        <v>330</v>
      </c>
      <c r="VJQ214" t="s">
        <v>330</v>
      </c>
      <c r="VJR214" t="s">
        <v>330</v>
      </c>
      <c r="VJS214" t="s">
        <v>330</v>
      </c>
      <c r="VJT214" t="s">
        <v>330</v>
      </c>
      <c r="VJU214" t="s">
        <v>330</v>
      </c>
      <c r="VJV214" t="s">
        <v>330</v>
      </c>
      <c r="VJW214" t="s">
        <v>330</v>
      </c>
      <c r="VJX214" t="s">
        <v>330</v>
      </c>
      <c r="VJY214" t="s">
        <v>330</v>
      </c>
      <c r="VJZ214" t="s">
        <v>330</v>
      </c>
      <c r="VKA214" t="s">
        <v>330</v>
      </c>
      <c r="VKB214" t="s">
        <v>330</v>
      </c>
      <c r="VKC214" t="s">
        <v>330</v>
      </c>
      <c r="VKD214" t="s">
        <v>330</v>
      </c>
      <c r="VKE214" t="s">
        <v>330</v>
      </c>
      <c r="VKF214" t="s">
        <v>330</v>
      </c>
      <c r="VKG214" t="s">
        <v>330</v>
      </c>
      <c r="VKH214" t="s">
        <v>330</v>
      </c>
      <c r="VKI214" t="s">
        <v>330</v>
      </c>
      <c r="VKJ214" t="s">
        <v>330</v>
      </c>
      <c r="VKK214" t="s">
        <v>330</v>
      </c>
      <c r="VKL214" t="s">
        <v>330</v>
      </c>
      <c r="VKM214" t="s">
        <v>330</v>
      </c>
      <c r="VKN214" t="s">
        <v>330</v>
      </c>
      <c r="VKO214" t="s">
        <v>330</v>
      </c>
      <c r="VKP214" t="s">
        <v>330</v>
      </c>
      <c r="VKQ214" t="s">
        <v>330</v>
      </c>
      <c r="VKR214" t="s">
        <v>330</v>
      </c>
      <c r="VKS214" t="s">
        <v>330</v>
      </c>
      <c r="VKT214" t="s">
        <v>330</v>
      </c>
      <c r="VKU214" t="s">
        <v>330</v>
      </c>
      <c r="VKV214" t="s">
        <v>330</v>
      </c>
      <c r="VKW214" t="s">
        <v>330</v>
      </c>
      <c r="VKX214" t="s">
        <v>330</v>
      </c>
      <c r="VKY214" t="s">
        <v>330</v>
      </c>
      <c r="VKZ214" t="s">
        <v>330</v>
      </c>
      <c r="VLA214" t="s">
        <v>330</v>
      </c>
      <c r="VLB214" t="s">
        <v>330</v>
      </c>
      <c r="VLC214" t="s">
        <v>330</v>
      </c>
      <c r="VLD214" t="s">
        <v>330</v>
      </c>
      <c r="VLE214" t="s">
        <v>330</v>
      </c>
      <c r="VLF214" t="s">
        <v>330</v>
      </c>
      <c r="VLG214" t="s">
        <v>330</v>
      </c>
      <c r="VLH214" t="s">
        <v>330</v>
      </c>
      <c r="VLI214" t="s">
        <v>330</v>
      </c>
      <c r="VLJ214" t="s">
        <v>330</v>
      </c>
      <c r="VLK214" t="s">
        <v>330</v>
      </c>
      <c r="VLL214" t="s">
        <v>330</v>
      </c>
      <c r="VLM214" t="s">
        <v>330</v>
      </c>
      <c r="VLN214" t="s">
        <v>330</v>
      </c>
      <c r="VLO214" t="s">
        <v>330</v>
      </c>
      <c r="VLP214" t="s">
        <v>330</v>
      </c>
      <c r="VLQ214" t="s">
        <v>330</v>
      </c>
      <c r="VLR214" t="s">
        <v>330</v>
      </c>
      <c r="VLS214" t="s">
        <v>330</v>
      </c>
      <c r="VLT214" t="s">
        <v>330</v>
      </c>
      <c r="VLU214" t="s">
        <v>330</v>
      </c>
      <c r="VLV214" t="s">
        <v>330</v>
      </c>
      <c r="VLW214" t="s">
        <v>330</v>
      </c>
      <c r="VLX214" t="s">
        <v>330</v>
      </c>
      <c r="VLY214" t="s">
        <v>330</v>
      </c>
      <c r="VLZ214" t="s">
        <v>330</v>
      </c>
      <c r="VMA214" t="s">
        <v>330</v>
      </c>
      <c r="VMB214" t="s">
        <v>330</v>
      </c>
      <c r="VMC214" t="s">
        <v>330</v>
      </c>
      <c r="VMD214" t="s">
        <v>330</v>
      </c>
      <c r="VME214" t="s">
        <v>330</v>
      </c>
      <c r="VMF214" t="s">
        <v>330</v>
      </c>
      <c r="VMG214" t="s">
        <v>330</v>
      </c>
      <c r="VMH214" t="s">
        <v>330</v>
      </c>
      <c r="VMI214" t="s">
        <v>330</v>
      </c>
      <c r="VMJ214" t="s">
        <v>330</v>
      </c>
      <c r="VMK214" t="s">
        <v>330</v>
      </c>
      <c r="VML214" t="s">
        <v>330</v>
      </c>
      <c r="VMM214" t="s">
        <v>330</v>
      </c>
      <c r="VMN214" t="s">
        <v>330</v>
      </c>
      <c r="VMO214" t="s">
        <v>330</v>
      </c>
      <c r="VMP214" t="s">
        <v>330</v>
      </c>
      <c r="VMQ214" t="s">
        <v>330</v>
      </c>
      <c r="VMR214" t="s">
        <v>330</v>
      </c>
      <c r="VMS214" t="s">
        <v>330</v>
      </c>
      <c r="VMT214" t="s">
        <v>330</v>
      </c>
      <c r="VMU214" t="s">
        <v>330</v>
      </c>
      <c r="VMV214" t="s">
        <v>330</v>
      </c>
      <c r="VMW214" t="s">
        <v>330</v>
      </c>
      <c r="VMX214" t="s">
        <v>330</v>
      </c>
      <c r="VMY214" t="s">
        <v>330</v>
      </c>
      <c r="VMZ214" t="s">
        <v>330</v>
      </c>
      <c r="VNA214" t="s">
        <v>330</v>
      </c>
      <c r="VNB214" t="s">
        <v>330</v>
      </c>
      <c r="VNC214" t="s">
        <v>330</v>
      </c>
      <c r="VND214" t="s">
        <v>330</v>
      </c>
      <c r="VNE214" t="s">
        <v>330</v>
      </c>
      <c r="VNF214" t="s">
        <v>330</v>
      </c>
      <c r="VNG214" t="s">
        <v>330</v>
      </c>
      <c r="VNH214" t="s">
        <v>330</v>
      </c>
      <c r="VNI214" t="s">
        <v>330</v>
      </c>
      <c r="VNJ214" t="s">
        <v>330</v>
      </c>
      <c r="VNK214" t="s">
        <v>330</v>
      </c>
      <c r="VNL214" t="s">
        <v>330</v>
      </c>
      <c r="VNM214" t="s">
        <v>330</v>
      </c>
      <c r="VNN214" t="s">
        <v>330</v>
      </c>
      <c r="VNO214" t="s">
        <v>330</v>
      </c>
      <c r="VNP214" t="s">
        <v>330</v>
      </c>
      <c r="VNQ214" t="s">
        <v>330</v>
      </c>
      <c r="VNR214" t="s">
        <v>330</v>
      </c>
      <c r="VNS214" t="s">
        <v>330</v>
      </c>
      <c r="VNT214" t="s">
        <v>330</v>
      </c>
      <c r="VNU214" t="s">
        <v>330</v>
      </c>
      <c r="VNV214" t="s">
        <v>330</v>
      </c>
      <c r="VNW214" t="s">
        <v>330</v>
      </c>
      <c r="VNX214" t="s">
        <v>330</v>
      </c>
      <c r="VNY214" t="s">
        <v>330</v>
      </c>
      <c r="VNZ214" t="s">
        <v>330</v>
      </c>
      <c r="VOA214" t="s">
        <v>330</v>
      </c>
      <c r="VOB214" t="s">
        <v>330</v>
      </c>
      <c r="VOC214" t="s">
        <v>330</v>
      </c>
      <c r="VOD214" t="s">
        <v>330</v>
      </c>
      <c r="VOE214" t="s">
        <v>330</v>
      </c>
      <c r="VOF214" t="s">
        <v>330</v>
      </c>
      <c r="VOG214" t="s">
        <v>330</v>
      </c>
      <c r="VOH214" t="s">
        <v>330</v>
      </c>
      <c r="VOI214" t="s">
        <v>330</v>
      </c>
      <c r="VOJ214" t="s">
        <v>330</v>
      </c>
      <c r="VOK214" t="s">
        <v>330</v>
      </c>
      <c r="VOL214" t="s">
        <v>330</v>
      </c>
      <c r="VOM214" t="s">
        <v>330</v>
      </c>
      <c r="VON214" t="s">
        <v>330</v>
      </c>
      <c r="VOO214" t="s">
        <v>330</v>
      </c>
      <c r="VOP214" t="s">
        <v>330</v>
      </c>
      <c r="VOQ214" t="s">
        <v>330</v>
      </c>
      <c r="VOR214" t="s">
        <v>330</v>
      </c>
      <c r="VOS214" t="s">
        <v>330</v>
      </c>
      <c r="VOT214" t="s">
        <v>330</v>
      </c>
      <c r="VOU214" t="s">
        <v>330</v>
      </c>
      <c r="VOV214" t="s">
        <v>330</v>
      </c>
      <c r="VOW214" t="s">
        <v>330</v>
      </c>
      <c r="VOX214" t="s">
        <v>330</v>
      </c>
      <c r="VOY214" t="s">
        <v>330</v>
      </c>
      <c r="VOZ214" t="s">
        <v>330</v>
      </c>
      <c r="VPA214" t="s">
        <v>330</v>
      </c>
      <c r="VPB214" t="s">
        <v>330</v>
      </c>
      <c r="VPC214" t="s">
        <v>330</v>
      </c>
      <c r="VPD214" t="s">
        <v>330</v>
      </c>
      <c r="VPE214" t="s">
        <v>330</v>
      </c>
      <c r="VPF214" t="s">
        <v>330</v>
      </c>
      <c r="VPG214" t="s">
        <v>330</v>
      </c>
      <c r="VPH214" t="s">
        <v>330</v>
      </c>
      <c r="VPI214" t="s">
        <v>330</v>
      </c>
      <c r="VPJ214" t="s">
        <v>330</v>
      </c>
      <c r="VPK214" t="s">
        <v>330</v>
      </c>
      <c r="VPL214" t="s">
        <v>330</v>
      </c>
      <c r="VPM214" t="s">
        <v>330</v>
      </c>
      <c r="VPN214" t="s">
        <v>330</v>
      </c>
      <c r="VPO214" t="s">
        <v>330</v>
      </c>
      <c r="VPP214" t="s">
        <v>330</v>
      </c>
      <c r="VPQ214" t="s">
        <v>330</v>
      </c>
      <c r="VPR214" t="s">
        <v>330</v>
      </c>
      <c r="VPS214" t="s">
        <v>330</v>
      </c>
      <c r="VPT214" t="s">
        <v>330</v>
      </c>
      <c r="VPU214" t="s">
        <v>330</v>
      </c>
      <c r="VPV214" t="s">
        <v>330</v>
      </c>
      <c r="VPW214" t="s">
        <v>330</v>
      </c>
      <c r="VPX214" t="s">
        <v>330</v>
      </c>
      <c r="VPY214" t="s">
        <v>330</v>
      </c>
      <c r="VPZ214" t="s">
        <v>330</v>
      </c>
      <c r="VQA214" t="s">
        <v>330</v>
      </c>
      <c r="VQB214" t="s">
        <v>330</v>
      </c>
      <c r="VQC214" t="s">
        <v>330</v>
      </c>
      <c r="VQD214" t="s">
        <v>330</v>
      </c>
      <c r="VQE214" t="s">
        <v>330</v>
      </c>
      <c r="VQF214" t="s">
        <v>330</v>
      </c>
      <c r="VQG214" t="s">
        <v>330</v>
      </c>
      <c r="VQH214" t="s">
        <v>330</v>
      </c>
      <c r="VQI214" t="s">
        <v>330</v>
      </c>
      <c r="VQJ214" t="s">
        <v>330</v>
      </c>
      <c r="VQK214" t="s">
        <v>330</v>
      </c>
      <c r="VQL214" t="s">
        <v>330</v>
      </c>
      <c r="VQM214" t="s">
        <v>330</v>
      </c>
      <c r="VQN214" t="s">
        <v>330</v>
      </c>
      <c r="VQO214" t="s">
        <v>330</v>
      </c>
      <c r="VQP214" t="s">
        <v>330</v>
      </c>
      <c r="VQQ214" t="s">
        <v>330</v>
      </c>
      <c r="VQR214" t="s">
        <v>330</v>
      </c>
      <c r="VQS214" t="s">
        <v>330</v>
      </c>
      <c r="VQT214" t="s">
        <v>330</v>
      </c>
      <c r="VQU214" t="s">
        <v>330</v>
      </c>
      <c r="VQV214" t="s">
        <v>330</v>
      </c>
      <c r="VQW214" t="s">
        <v>330</v>
      </c>
      <c r="VQX214" t="s">
        <v>330</v>
      </c>
      <c r="VQY214" t="s">
        <v>330</v>
      </c>
      <c r="VQZ214" t="s">
        <v>330</v>
      </c>
      <c r="VRA214" t="s">
        <v>330</v>
      </c>
      <c r="VRB214" t="s">
        <v>330</v>
      </c>
      <c r="VRC214" t="s">
        <v>330</v>
      </c>
      <c r="VRD214" t="s">
        <v>330</v>
      </c>
      <c r="VRE214" t="s">
        <v>330</v>
      </c>
      <c r="VRF214" t="s">
        <v>330</v>
      </c>
      <c r="VRG214" t="s">
        <v>330</v>
      </c>
      <c r="VRH214" t="s">
        <v>330</v>
      </c>
      <c r="VRI214" t="s">
        <v>330</v>
      </c>
      <c r="VRJ214" t="s">
        <v>330</v>
      </c>
      <c r="VRK214" t="s">
        <v>330</v>
      </c>
      <c r="VRL214" t="s">
        <v>330</v>
      </c>
      <c r="VRM214" t="s">
        <v>330</v>
      </c>
      <c r="VRN214" t="s">
        <v>330</v>
      </c>
      <c r="VRO214" t="s">
        <v>330</v>
      </c>
      <c r="VRP214" t="s">
        <v>330</v>
      </c>
      <c r="VRQ214" t="s">
        <v>330</v>
      </c>
      <c r="VRR214" t="s">
        <v>330</v>
      </c>
      <c r="VRS214" t="s">
        <v>330</v>
      </c>
      <c r="VRT214" t="s">
        <v>330</v>
      </c>
      <c r="VRU214" t="s">
        <v>330</v>
      </c>
      <c r="VRV214" t="s">
        <v>330</v>
      </c>
      <c r="VRW214" t="s">
        <v>330</v>
      </c>
      <c r="VRX214" t="s">
        <v>330</v>
      </c>
      <c r="VRY214" t="s">
        <v>330</v>
      </c>
      <c r="VRZ214" t="s">
        <v>330</v>
      </c>
      <c r="VSA214" t="s">
        <v>330</v>
      </c>
      <c r="VSB214" t="s">
        <v>330</v>
      </c>
      <c r="VSC214" t="s">
        <v>330</v>
      </c>
      <c r="VSD214" t="s">
        <v>330</v>
      </c>
      <c r="VSE214" t="s">
        <v>330</v>
      </c>
      <c r="VSF214" t="s">
        <v>330</v>
      </c>
      <c r="VSG214" t="s">
        <v>330</v>
      </c>
      <c r="VSH214" t="s">
        <v>330</v>
      </c>
      <c r="VSI214" t="s">
        <v>330</v>
      </c>
      <c r="VSJ214" t="s">
        <v>330</v>
      </c>
      <c r="VSK214" t="s">
        <v>330</v>
      </c>
      <c r="VSL214" t="s">
        <v>330</v>
      </c>
      <c r="VSM214" t="s">
        <v>330</v>
      </c>
      <c r="VSN214" t="s">
        <v>330</v>
      </c>
      <c r="VSO214" t="s">
        <v>330</v>
      </c>
      <c r="VSP214" t="s">
        <v>330</v>
      </c>
      <c r="VSQ214" t="s">
        <v>330</v>
      </c>
      <c r="VSR214" t="s">
        <v>330</v>
      </c>
      <c r="VSS214" t="s">
        <v>330</v>
      </c>
      <c r="VST214" t="s">
        <v>330</v>
      </c>
      <c r="VSU214" t="s">
        <v>330</v>
      </c>
      <c r="VSV214" t="s">
        <v>330</v>
      </c>
      <c r="VSW214" t="s">
        <v>330</v>
      </c>
      <c r="VSX214" t="s">
        <v>330</v>
      </c>
      <c r="VSY214" t="s">
        <v>330</v>
      </c>
      <c r="VSZ214" t="s">
        <v>330</v>
      </c>
      <c r="VTA214" t="s">
        <v>330</v>
      </c>
      <c r="VTB214" t="s">
        <v>330</v>
      </c>
      <c r="VTC214" t="s">
        <v>330</v>
      </c>
      <c r="VTD214" t="s">
        <v>330</v>
      </c>
      <c r="VTE214" t="s">
        <v>330</v>
      </c>
      <c r="VTF214" t="s">
        <v>330</v>
      </c>
      <c r="VTG214" t="s">
        <v>330</v>
      </c>
      <c r="VTH214" t="s">
        <v>330</v>
      </c>
      <c r="VTI214" t="s">
        <v>330</v>
      </c>
      <c r="VTJ214" t="s">
        <v>330</v>
      </c>
      <c r="VTK214" t="s">
        <v>330</v>
      </c>
      <c r="VTL214" t="s">
        <v>330</v>
      </c>
      <c r="VTM214" t="s">
        <v>330</v>
      </c>
      <c r="VTN214" t="s">
        <v>330</v>
      </c>
      <c r="VTO214" t="s">
        <v>330</v>
      </c>
      <c r="VTP214" t="s">
        <v>330</v>
      </c>
      <c r="VTQ214" t="s">
        <v>330</v>
      </c>
      <c r="VTR214" t="s">
        <v>330</v>
      </c>
      <c r="VTS214" t="s">
        <v>330</v>
      </c>
      <c r="VTT214" t="s">
        <v>330</v>
      </c>
      <c r="VTU214" t="s">
        <v>330</v>
      </c>
      <c r="VTV214" t="s">
        <v>330</v>
      </c>
      <c r="VTW214" t="s">
        <v>330</v>
      </c>
      <c r="VTX214" t="s">
        <v>330</v>
      </c>
      <c r="VTY214" t="s">
        <v>330</v>
      </c>
      <c r="VTZ214" t="s">
        <v>330</v>
      </c>
      <c r="VUA214" t="s">
        <v>330</v>
      </c>
      <c r="VUB214" t="s">
        <v>330</v>
      </c>
      <c r="VUC214" t="s">
        <v>330</v>
      </c>
      <c r="VUD214" t="s">
        <v>330</v>
      </c>
      <c r="VUE214" t="s">
        <v>330</v>
      </c>
      <c r="VUF214" t="s">
        <v>330</v>
      </c>
      <c r="VUG214" t="s">
        <v>330</v>
      </c>
      <c r="VUH214" t="s">
        <v>330</v>
      </c>
      <c r="VUI214" t="s">
        <v>330</v>
      </c>
      <c r="VUJ214" t="s">
        <v>330</v>
      </c>
      <c r="VUK214" t="s">
        <v>330</v>
      </c>
      <c r="VUL214" t="s">
        <v>330</v>
      </c>
      <c r="VUM214" t="s">
        <v>330</v>
      </c>
      <c r="VUN214" t="s">
        <v>330</v>
      </c>
      <c r="VUO214" t="s">
        <v>330</v>
      </c>
      <c r="VUP214" t="s">
        <v>330</v>
      </c>
      <c r="VUQ214" t="s">
        <v>330</v>
      </c>
      <c r="VUR214" t="s">
        <v>330</v>
      </c>
      <c r="VUS214" t="s">
        <v>330</v>
      </c>
      <c r="VUT214" t="s">
        <v>330</v>
      </c>
      <c r="VUU214" t="s">
        <v>330</v>
      </c>
      <c r="VUV214" t="s">
        <v>330</v>
      </c>
      <c r="VUW214" t="s">
        <v>330</v>
      </c>
      <c r="VUX214" t="s">
        <v>330</v>
      </c>
      <c r="VUY214" t="s">
        <v>330</v>
      </c>
      <c r="VUZ214" t="s">
        <v>330</v>
      </c>
      <c r="VVA214" t="s">
        <v>330</v>
      </c>
      <c r="VVB214" t="s">
        <v>330</v>
      </c>
      <c r="VVC214" t="s">
        <v>330</v>
      </c>
      <c r="VVD214" t="s">
        <v>330</v>
      </c>
      <c r="VVE214" t="s">
        <v>330</v>
      </c>
      <c r="VVF214" t="s">
        <v>330</v>
      </c>
      <c r="VVG214" t="s">
        <v>330</v>
      </c>
      <c r="VVH214" t="s">
        <v>330</v>
      </c>
      <c r="VVI214" t="s">
        <v>330</v>
      </c>
      <c r="VVJ214" t="s">
        <v>330</v>
      </c>
      <c r="VVK214" t="s">
        <v>330</v>
      </c>
      <c r="VVL214" t="s">
        <v>330</v>
      </c>
      <c r="VVM214" t="s">
        <v>330</v>
      </c>
      <c r="VVN214" t="s">
        <v>330</v>
      </c>
      <c r="VVO214" t="s">
        <v>330</v>
      </c>
      <c r="VVP214" t="s">
        <v>330</v>
      </c>
      <c r="VVQ214" t="s">
        <v>330</v>
      </c>
      <c r="VVR214" t="s">
        <v>330</v>
      </c>
      <c r="VVS214" t="s">
        <v>330</v>
      </c>
      <c r="VVT214" t="s">
        <v>330</v>
      </c>
      <c r="VVU214" t="s">
        <v>330</v>
      </c>
      <c r="VVV214" t="s">
        <v>330</v>
      </c>
      <c r="VVW214" t="s">
        <v>330</v>
      </c>
      <c r="VVX214" t="s">
        <v>330</v>
      </c>
      <c r="VVY214" t="s">
        <v>330</v>
      </c>
      <c r="VVZ214" t="s">
        <v>330</v>
      </c>
      <c r="VWA214" t="s">
        <v>330</v>
      </c>
      <c r="VWB214" t="s">
        <v>330</v>
      </c>
      <c r="VWC214" t="s">
        <v>330</v>
      </c>
      <c r="VWD214" t="s">
        <v>330</v>
      </c>
      <c r="VWE214" t="s">
        <v>330</v>
      </c>
      <c r="VWF214" t="s">
        <v>330</v>
      </c>
      <c r="VWG214" t="s">
        <v>330</v>
      </c>
      <c r="VWH214" t="s">
        <v>330</v>
      </c>
      <c r="VWI214" t="s">
        <v>330</v>
      </c>
      <c r="VWJ214" t="s">
        <v>330</v>
      </c>
      <c r="VWK214" t="s">
        <v>330</v>
      </c>
      <c r="VWL214" t="s">
        <v>330</v>
      </c>
      <c r="VWM214" t="s">
        <v>330</v>
      </c>
      <c r="VWN214" t="s">
        <v>330</v>
      </c>
      <c r="VWO214" t="s">
        <v>330</v>
      </c>
      <c r="VWP214" t="s">
        <v>330</v>
      </c>
      <c r="VWQ214" t="s">
        <v>330</v>
      </c>
      <c r="VWR214" t="s">
        <v>330</v>
      </c>
      <c r="VWS214" t="s">
        <v>330</v>
      </c>
      <c r="VWT214" t="s">
        <v>330</v>
      </c>
      <c r="VWU214" t="s">
        <v>330</v>
      </c>
      <c r="VWV214" t="s">
        <v>330</v>
      </c>
      <c r="VWW214" t="s">
        <v>330</v>
      </c>
      <c r="VWX214" t="s">
        <v>330</v>
      </c>
      <c r="VWY214" t="s">
        <v>330</v>
      </c>
      <c r="VWZ214" t="s">
        <v>330</v>
      </c>
      <c r="VXA214" t="s">
        <v>330</v>
      </c>
      <c r="VXB214" t="s">
        <v>330</v>
      </c>
      <c r="VXC214" t="s">
        <v>330</v>
      </c>
      <c r="VXD214" t="s">
        <v>330</v>
      </c>
      <c r="VXE214" t="s">
        <v>330</v>
      </c>
      <c r="VXF214" t="s">
        <v>330</v>
      </c>
      <c r="VXG214" t="s">
        <v>330</v>
      </c>
      <c r="VXH214" t="s">
        <v>330</v>
      </c>
      <c r="VXI214" t="s">
        <v>330</v>
      </c>
      <c r="VXJ214" t="s">
        <v>330</v>
      </c>
      <c r="VXK214" t="s">
        <v>330</v>
      </c>
      <c r="VXL214" t="s">
        <v>330</v>
      </c>
      <c r="VXM214" t="s">
        <v>330</v>
      </c>
      <c r="VXN214" t="s">
        <v>330</v>
      </c>
      <c r="VXO214" t="s">
        <v>330</v>
      </c>
      <c r="VXP214" t="s">
        <v>330</v>
      </c>
      <c r="VXQ214" t="s">
        <v>330</v>
      </c>
      <c r="VXR214" t="s">
        <v>330</v>
      </c>
      <c r="VXS214" t="s">
        <v>330</v>
      </c>
      <c r="VXT214" t="s">
        <v>330</v>
      </c>
      <c r="VXU214" t="s">
        <v>330</v>
      </c>
      <c r="VXV214" t="s">
        <v>330</v>
      </c>
      <c r="VXW214" t="s">
        <v>330</v>
      </c>
      <c r="VXX214" t="s">
        <v>330</v>
      </c>
      <c r="VXY214" t="s">
        <v>330</v>
      </c>
      <c r="VXZ214" t="s">
        <v>330</v>
      </c>
      <c r="VYA214" t="s">
        <v>330</v>
      </c>
      <c r="VYB214" t="s">
        <v>330</v>
      </c>
      <c r="VYC214" t="s">
        <v>330</v>
      </c>
      <c r="VYD214" t="s">
        <v>330</v>
      </c>
      <c r="VYE214" t="s">
        <v>330</v>
      </c>
      <c r="VYF214" t="s">
        <v>330</v>
      </c>
      <c r="VYG214" t="s">
        <v>330</v>
      </c>
      <c r="VYH214" t="s">
        <v>330</v>
      </c>
      <c r="VYI214" t="s">
        <v>330</v>
      </c>
      <c r="VYJ214" t="s">
        <v>330</v>
      </c>
      <c r="VYK214" t="s">
        <v>330</v>
      </c>
      <c r="VYL214" t="s">
        <v>330</v>
      </c>
      <c r="VYM214" t="s">
        <v>330</v>
      </c>
      <c r="VYN214" t="s">
        <v>330</v>
      </c>
      <c r="VYO214" t="s">
        <v>330</v>
      </c>
      <c r="VYP214" t="s">
        <v>330</v>
      </c>
      <c r="VYQ214" t="s">
        <v>330</v>
      </c>
      <c r="VYR214" t="s">
        <v>330</v>
      </c>
      <c r="VYS214" t="s">
        <v>330</v>
      </c>
      <c r="VYT214" t="s">
        <v>330</v>
      </c>
      <c r="VYU214" t="s">
        <v>330</v>
      </c>
      <c r="VYV214" t="s">
        <v>330</v>
      </c>
      <c r="VYW214" t="s">
        <v>330</v>
      </c>
      <c r="VYX214" t="s">
        <v>330</v>
      </c>
      <c r="VYY214" t="s">
        <v>330</v>
      </c>
      <c r="VYZ214" t="s">
        <v>330</v>
      </c>
      <c r="VZA214" t="s">
        <v>330</v>
      </c>
      <c r="VZB214" t="s">
        <v>330</v>
      </c>
      <c r="VZC214" t="s">
        <v>330</v>
      </c>
      <c r="VZD214" t="s">
        <v>330</v>
      </c>
      <c r="VZE214" t="s">
        <v>330</v>
      </c>
      <c r="VZF214" t="s">
        <v>330</v>
      </c>
      <c r="VZG214" t="s">
        <v>330</v>
      </c>
      <c r="VZH214" t="s">
        <v>330</v>
      </c>
      <c r="VZI214" t="s">
        <v>330</v>
      </c>
      <c r="VZJ214" t="s">
        <v>330</v>
      </c>
      <c r="VZK214" t="s">
        <v>330</v>
      </c>
      <c r="VZL214" t="s">
        <v>330</v>
      </c>
      <c r="VZM214" t="s">
        <v>330</v>
      </c>
      <c r="VZN214" t="s">
        <v>330</v>
      </c>
      <c r="VZO214" t="s">
        <v>330</v>
      </c>
      <c r="VZP214" t="s">
        <v>330</v>
      </c>
      <c r="VZQ214" t="s">
        <v>330</v>
      </c>
      <c r="VZR214" t="s">
        <v>330</v>
      </c>
      <c r="VZS214" t="s">
        <v>330</v>
      </c>
      <c r="VZT214" t="s">
        <v>330</v>
      </c>
      <c r="VZU214" t="s">
        <v>330</v>
      </c>
      <c r="VZV214" t="s">
        <v>330</v>
      </c>
      <c r="VZW214" t="s">
        <v>330</v>
      </c>
      <c r="VZX214" t="s">
        <v>330</v>
      </c>
      <c r="VZY214" t="s">
        <v>330</v>
      </c>
      <c r="VZZ214" t="s">
        <v>330</v>
      </c>
      <c r="WAA214" t="s">
        <v>330</v>
      </c>
      <c r="WAB214" t="s">
        <v>330</v>
      </c>
      <c r="WAC214" t="s">
        <v>330</v>
      </c>
      <c r="WAD214" t="s">
        <v>330</v>
      </c>
      <c r="WAE214" t="s">
        <v>330</v>
      </c>
      <c r="WAF214" t="s">
        <v>330</v>
      </c>
      <c r="WAG214" t="s">
        <v>330</v>
      </c>
      <c r="WAH214" t="s">
        <v>330</v>
      </c>
      <c r="WAI214" t="s">
        <v>330</v>
      </c>
      <c r="WAJ214" t="s">
        <v>330</v>
      </c>
      <c r="WAK214" t="s">
        <v>330</v>
      </c>
      <c r="WAL214" t="s">
        <v>330</v>
      </c>
      <c r="WAM214" t="s">
        <v>330</v>
      </c>
      <c r="WAN214" t="s">
        <v>330</v>
      </c>
      <c r="WAO214" t="s">
        <v>330</v>
      </c>
      <c r="WAP214" t="s">
        <v>330</v>
      </c>
      <c r="WAQ214" t="s">
        <v>330</v>
      </c>
      <c r="WAR214" t="s">
        <v>330</v>
      </c>
      <c r="WAS214" t="s">
        <v>330</v>
      </c>
      <c r="WAT214" t="s">
        <v>330</v>
      </c>
      <c r="WAU214" t="s">
        <v>330</v>
      </c>
      <c r="WAV214" t="s">
        <v>330</v>
      </c>
      <c r="WAW214" t="s">
        <v>330</v>
      </c>
      <c r="WAX214" t="s">
        <v>330</v>
      </c>
      <c r="WAY214" t="s">
        <v>330</v>
      </c>
      <c r="WAZ214" t="s">
        <v>330</v>
      </c>
      <c r="WBA214" t="s">
        <v>330</v>
      </c>
      <c r="WBB214" t="s">
        <v>330</v>
      </c>
      <c r="WBC214" t="s">
        <v>330</v>
      </c>
      <c r="WBD214" t="s">
        <v>330</v>
      </c>
      <c r="WBE214" t="s">
        <v>330</v>
      </c>
      <c r="WBF214" t="s">
        <v>330</v>
      </c>
      <c r="WBG214" t="s">
        <v>330</v>
      </c>
      <c r="WBH214" t="s">
        <v>330</v>
      </c>
      <c r="WBI214" t="s">
        <v>330</v>
      </c>
      <c r="WBJ214" t="s">
        <v>330</v>
      </c>
      <c r="WBK214" t="s">
        <v>330</v>
      </c>
      <c r="WBL214" t="s">
        <v>330</v>
      </c>
      <c r="WBM214" t="s">
        <v>330</v>
      </c>
      <c r="WBN214" t="s">
        <v>330</v>
      </c>
      <c r="WBO214" t="s">
        <v>330</v>
      </c>
      <c r="WBP214" t="s">
        <v>330</v>
      </c>
      <c r="WBQ214" t="s">
        <v>330</v>
      </c>
      <c r="WBR214" t="s">
        <v>330</v>
      </c>
      <c r="WBS214" t="s">
        <v>330</v>
      </c>
      <c r="WBT214" t="s">
        <v>330</v>
      </c>
      <c r="WBU214" t="s">
        <v>330</v>
      </c>
      <c r="WBV214" t="s">
        <v>330</v>
      </c>
      <c r="WBW214" t="s">
        <v>330</v>
      </c>
      <c r="WBX214" t="s">
        <v>330</v>
      </c>
      <c r="WBY214" t="s">
        <v>330</v>
      </c>
      <c r="WBZ214" t="s">
        <v>330</v>
      </c>
      <c r="WCA214" t="s">
        <v>330</v>
      </c>
      <c r="WCB214" t="s">
        <v>330</v>
      </c>
      <c r="WCC214" t="s">
        <v>330</v>
      </c>
      <c r="WCD214" t="s">
        <v>330</v>
      </c>
      <c r="WCE214" t="s">
        <v>330</v>
      </c>
      <c r="WCF214" t="s">
        <v>330</v>
      </c>
      <c r="WCG214" t="s">
        <v>330</v>
      </c>
      <c r="WCH214" t="s">
        <v>330</v>
      </c>
      <c r="WCI214" t="s">
        <v>330</v>
      </c>
      <c r="WCJ214" t="s">
        <v>330</v>
      </c>
      <c r="WCK214" t="s">
        <v>330</v>
      </c>
      <c r="WCL214" t="s">
        <v>330</v>
      </c>
      <c r="WCM214" t="s">
        <v>330</v>
      </c>
      <c r="WCN214" t="s">
        <v>330</v>
      </c>
      <c r="WCO214" t="s">
        <v>330</v>
      </c>
      <c r="WCP214" t="s">
        <v>330</v>
      </c>
      <c r="WCQ214" t="s">
        <v>330</v>
      </c>
      <c r="WCR214" t="s">
        <v>330</v>
      </c>
      <c r="WCS214" t="s">
        <v>330</v>
      </c>
      <c r="WCT214" t="s">
        <v>330</v>
      </c>
      <c r="WCU214" t="s">
        <v>330</v>
      </c>
      <c r="WCV214" t="s">
        <v>330</v>
      </c>
      <c r="WCW214" t="s">
        <v>330</v>
      </c>
      <c r="WCX214" t="s">
        <v>330</v>
      </c>
      <c r="WCY214" t="s">
        <v>330</v>
      </c>
      <c r="WCZ214" t="s">
        <v>330</v>
      </c>
      <c r="WDA214" t="s">
        <v>330</v>
      </c>
      <c r="WDB214" t="s">
        <v>330</v>
      </c>
      <c r="WDC214" t="s">
        <v>330</v>
      </c>
      <c r="WDD214" t="s">
        <v>330</v>
      </c>
      <c r="WDE214" t="s">
        <v>330</v>
      </c>
      <c r="WDF214" t="s">
        <v>330</v>
      </c>
      <c r="WDG214" t="s">
        <v>330</v>
      </c>
      <c r="WDH214" t="s">
        <v>330</v>
      </c>
      <c r="WDI214" t="s">
        <v>330</v>
      </c>
      <c r="WDJ214" t="s">
        <v>330</v>
      </c>
      <c r="WDK214" t="s">
        <v>330</v>
      </c>
      <c r="WDL214" t="s">
        <v>330</v>
      </c>
      <c r="WDM214" t="s">
        <v>330</v>
      </c>
      <c r="WDN214" t="s">
        <v>330</v>
      </c>
      <c r="WDO214" t="s">
        <v>330</v>
      </c>
      <c r="WDP214" t="s">
        <v>330</v>
      </c>
      <c r="WDQ214" t="s">
        <v>330</v>
      </c>
      <c r="WDR214" t="s">
        <v>330</v>
      </c>
      <c r="WDS214" t="s">
        <v>330</v>
      </c>
      <c r="WDT214" t="s">
        <v>330</v>
      </c>
      <c r="WDU214" t="s">
        <v>330</v>
      </c>
      <c r="WDV214" t="s">
        <v>330</v>
      </c>
      <c r="WDW214" t="s">
        <v>330</v>
      </c>
      <c r="WDX214" t="s">
        <v>330</v>
      </c>
      <c r="WDY214" t="s">
        <v>330</v>
      </c>
      <c r="WDZ214" t="s">
        <v>330</v>
      </c>
      <c r="WEA214" t="s">
        <v>330</v>
      </c>
      <c r="WEB214" t="s">
        <v>330</v>
      </c>
      <c r="WEC214" t="s">
        <v>330</v>
      </c>
      <c r="WED214" t="s">
        <v>330</v>
      </c>
      <c r="WEE214" t="s">
        <v>330</v>
      </c>
      <c r="WEF214" t="s">
        <v>330</v>
      </c>
      <c r="WEG214" t="s">
        <v>330</v>
      </c>
      <c r="WEH214" t="s">
        <v>330</v>
      </c>
      <c r="WEI214" t="s">
        <v>330</v>
      </c>
      <c r="WEJ214" t="s">
        <v>330</v>
      </c>
      <c r="WEK214" t="s">
        <v>330</v>
      </c>
      <c r="WEL214" t="s">
        <v>330</v>
      </c>
      <c r="WEM214" t="s">
        <v>330</v>
      </c>
      <c r="WEN214" t="s">
        <v>330</v>
      </c>
      <c r="WEO214" t="s">
        <v>330</v>
      </c>
      <c r="WEP214" t="s">
        <v>330</v>
      </c>
      <c r="WEQ214" t="s">
        <v>330</v>
      </c>
      <c r="WER214" t="s">
        <v>330</v>
      </c>
      <c r="WES214" t="s">
        <v>330</v>
      </c>
      <c r="WET214" t="s">
        <v>330</v>
      </c>
      <c r="WEU214" t="s">
        <v>330</v>
      </c>
      <c r="WEV214" t="s">
        <v>330</v>
      </c>
      <c r="WEW214" t="s">
        <v>330</v>
      </c>
      <c r="WEX214" t="s">
        <v>330</v>
      </c>
      <c r="WEY214" t="s">
        <v>330</v>
      </c>
      <c r="WEZ214" t="s">
        <v>330</v>
      </c>
      <c r="WFA214" t="s">
        <v>330</v>
      </c>
      <c r="WFB214" t="s">
        <v>330</v>
      </c>
      <c r="WFC214" t="s">
        <v>330</v>
      </c>
      <c r="WFD214" t="s">
        <v>330</v>
      </c>
      <c r="WFE214" t="s">
        <v>330</v>
      </c>
      <c r="WFF214" t="s">
        <v>330</v>
      </c>
      <c r="WFG214" t="s">
        <v>330</v>
      </c>
      <c r="WFH214" t="s">
        <v>330</v>
      </c>
      <c r="WFI214" t="s">
        <v>330</v>
      </c>
      <c r="WFJ214" t="s">
        <v>330</v>
      </c>
      <c r="WFK214" t="s">
        <v>330</v>
      </c>
      <c r="WFL214" t="s">
        <v>330</v>
      </c>
      <c r="WFM214" t="s">
        <v>330</v>
      </c>
      <c r="WFN214" t="s">
        <v>330</v>
      </c>
      <c r="WFO214" t="s">
        <v>330</v>
      </c>
      <c r="WFP214" t="s">
        <v>330</v>
      </c>
      <c r="WFQ214" t="s">
        <v>330</v>
      </c>
      <c r="WFR214" t="s">
        <v>330</v>
      </c>
      <c r="WFS214" t="s">
        <v>330</v>
      </c>
      <c r="WFT214" t="s">
        <v>330</v>
      </c>
      <c r="WFU214" t="s">
        <v>330</v>
      </c>
      <c r="WFV214" t="s">
        <v>330</v>
      </c>
      <c r="WFW214" t="s">
        <v>330</v>
      </c>
      <c r="WFX214" t="s">
        <v>330</v>
      </c>
      <c r="WFY214" t="s">
        <v>330</v>
      </c>
      <c r="WFZ214" t="s">
        <v>330</v>
      </c>
      <c r="WGA214" t="s">
        <v>330</v>
      </c>
      <c r="WGB214" t="s">
        <v>330</v>
      </c>
      <c r="WGC214" t="s">
        <v>330</v>
      </c>
      <c r="WGD214" t="s">
        <v>330</v>
      </c>
      <c r="WGE214" t="s">
        <v>330</v>
      </c>
      <c r="WGF214" t="s">
        <v>330</v>
      </c>
      <c r="WGG214" t="s">
        <v>330</v>
      </c>
      <c r="WGH214" t="s">
        <v>330</v>
      </c>
      <c r="WGI214" t="s">
        <v>330</v>
      </c>
      <c r="WGJ214" t="s">
        <v>330</v>
      </c>
      <c r="WGK214" t="s">
        <v>330</v>
      </c>
      <c r="WGL214" t="s">
        <v>330</v>
      </c>
      <c r="WGM214" t="s">
        <v>330</v>
      </c>
      <c r="WGN214" t="s">
        <v>330</v>
      </c>
      <c r="WGO214" t="s">
        <v>330</v>
      </c>
      <c r="WGP214" t="s">
        <v>330</v>
      </c>
      <c r="WGQ214" t="s">
        <v>330</v>
      </c>
      <c r="WGR214" t="s">
        <v>330</v>
      </c>
      <c r="WGS214" t="s">
        <v>330</v>
      </c>
      <c r="WGT214" t="s">
        <v>330</v>
      </c>
      <c r="WGU214" t="s">
        <v>330</v>
      </c>
      <c r="WGV214" t="s">
        <v>330</v>
      </c>
      <c r="WGW214" t="s">
        <v>330</v>
      </c>
      <c r="WGX214" t="s">
        <v>330</v>
      </c>
      <c r="WGY214" t="s">
        <v>330</v>
      </c>
      <c r="WGZ214" t="s">
        <v>330</v>
      </c>
      <c r="WHA214" t="s">
        <v>330</v>
      </c>
      <c r="WHB214" t="s">
        <v>330</v>
      </c>
      <c r="WHC214" t="s">
        <v>330</v>
      </c>
      <c r="WHD214" t="s">
        <v>330</v>
      </c>
      <c r="WHE214" t="s">
        <v>330</v>
      </c>
      <c r="WHF214" t="s">
        <v>330</v>
      </c>
      <c r="WHG214" t="s">
        <v>330</v>
      </c>
      <c r="WHH214" t="s">
        <v>330</v>
      </c>
      <c r="WHI214" t="s">
        <v>330</v>
      </c>
      <c r="WHJ214" t="s">
        <v>330</v>
      </c>
      <c r="WHK214" t="s">
        <v>330</v>
      </c>
      <c r="WHL214" t="s">
        <v>330</v>
      </c>
      <c r="WHM214" t="s">
        <v>330</v>
      </c>
      <c r="WHN214" t="s">
        <v>330</v>
      </c>
      <c r="WHO214" t="s">
        <v>330</v>
      </c>
      <c r="WHP214" t="s">
        <v>330</v>
      </c>
      <c r="WHQ214" t="s">
        <v>330</v>
      </c>
      <c r="WHR214" t="s">
        <v>330</v>
      </c>
      <c r="WHS214" t="s">
        <v>330</v>
      </c>
      <c r="WHT214" t="s">
        <v>330</v>
      </c>
      <c r="WHU214" t="s">
        <v>330</v>
      </c>
      <c r="WHV214" t="s">
        <v>330</v>
      </c>
      <c r="WHW214" t="s">
        <v>330</v>
      </c>
      <c r="WHX214" t="s">
        <v>330</v>
      </c>
      <c r="WHY214" t="s">
        <v>330</v>
      </c>
      <c r="WHZ214" t="s">
        <v>330</v>
      </c>
      <c r="WIA214" t="s">
        <v>330</v>
      </c>
      <c r="WIB214" t="s">
        <v>330</v>
      </c>
      <c r="WIC214" t="s">
        <v>330</v>
      </c>
      <c r="WID214" t="s">
        <v>330</v>
      </c>
      <c r="WIE214" t="s">
        <v>330</v>
      </c>
      <c r="WIF214" t="s">
        <v>330</v>
      </c>
      <c r="WIG214" t="s">
        <v>330</v>
      </c>
      <c r="WIH214" t="s">
        <v>330</v>
      </c>
      <c r="WII214" t="s">
        <v>330</v>
      </c>
      <c r="WIJ214" t="s">
        <v>330</v>
      </c>
      <c r="WIK214" t="s">
        <v>330</v>
      </c>
      <c r="WIL214" t="s">
        <v>330</v>
      </c>
      <c r="WIM214" t="s">
        <v>330</v>
      </c>
      <c r="WIN214" t="s">
        <v>330</v>
      </c>
      <c r="WIO214" t="s">
        <v>330</v>
      </c>
      <c r="WIP214" t="s">
        <v>330</v>
      </c>
      <c r="WIQ214" t="s">
        <v>330</v>
      </c>
      <c r="WIR214" t="s">
        <v>330</v>
      </c>
      <c r="WIS214" t="s">
        <v>330</v>
      </c>
      <c r="WIT214" t="s">
        <v>330</v>
      </c>
      <c r="WIU214" t="s">
        <v>330</v>
      </c>
      <c r="WIV214" t="s">
        <v>330</v>
      </c>
      <c r="WIW214" t="s">
        <v>330</v>
      </c>
      <c r="WIX214" t="s">
        <v>330</v>
      </c>
      <c r="WIY214" t="s">
        <v>330</v>
      </c>
      <c r="WIZ214" t="s">
        <v>330</v>
      </c>
      <c r="WJA214" t="s">
        <v>330</v>
      </c>
      <c r="WJB214" t="s">
        <v>330</v>
      </c>
      <c r="WJC214" t="s">
        <v>330</v>
      </c>
      <c r="WJD214" t="s">
        <v>330</v>
      </c>
      <c r="WJE214" t="s">
        <v>330</v>
      </c>
      <c r="WJF214" t="s">
        <v>330</v>
      </c>
      <c r="WJG214" t="s">
        <v>330</v>
      </c>
      <c r="WJH214" t="s">
        <v>330</v>
      </c>
      <c r="WJI214" t="s">
        <v>330</v>
      </c>
      <c r="WJJ214" t="s">
        <v>330</v>
      </c>
      <c r="WJK214" t="s">
        <v>330</v>
      </c>
      <c r="WJL214" t="s">
        <v>330</v>
      </c>
      <c r="WJM214" t="s">
        <v>330</v>
      </c>
      <c r="WJN214" t="s">
        <v>330</v>
      </c>
      <c r="WJO214" t="s">
        <v>330</v>
      </c>
      <c r="WJP214" t="s">
        <v>330</v>
      </c>
      <c r="WJQ214" t="s">
        <v>330</v>
      </c>
      <c r="WJR214" t="s">
        <v>330</v>
      </c>
      <c r="WJS214" t="s">
        <v>330</v>
      </c>
      <c r="WJT214" t="s">
        <v>330</v>
      </c>
      <c r="WJU214" t="s">
        <v>330</v>
      </c>
      <c r="WJV214" t="s">
        <v>330</v>
      </c>
      <c r="WJW214" t="s">
        <v>330</v>
      </c>
      <c r="WJX214" t="s">
        <v>330</v>
      </c>
      <c r="WJY214" t="s">
        <v>330</v>
      </c>
      <c r="WJZ214" t="s">
        <v>330</v>
      </c>
      <c r="WKA214" t="s">
        <v>330</v>
      </c>
      <c r="WKB214" t="s">
        <v>330</v>
      </c>
      <c r="WKC214" t="s">
        <v>330</v>
      </c>
      <c r="WKD214" t="s">
        <v>330</v>
      </c>
      <c r="WKE214" t="s">
        <v>330</v>
      </c>
      <c r="WKF214" t="s">
        <v>330</v>
      </c>
      <c r="WKG214" t="s">
        <v>330</v>
      </c>
      <c r="WKH214" t="s">
        <v>330</v>
      </c>
      <c r="WKI214" t="s">
        <v>330</v>
      </c>
      <c r="WKJ214" t="s">
        <v>330</v>
      </c>
      <c r="WKK214" t="s">
        <v>330</v>
      </c>
      <c r="WKL214" t="s">
        <v>330</v>
      </c>
      <c r="WKM214" t="s">
        <v>330</v>
      </c>
      <c r="WKN214" t="s">
        <v>330</v>
      </c>
      <c r="WKO214" t="s">
        <v>330</v>
      </c>
      <c r="WKP214" t="s">
        <v>330</v>
      </c>
      <c r="WKQ214" t="s">
        <v>330</v>
      </c>
      <c r="WKR214" t="s">
        <v>330</v>
      </c>
      <c r="WKS214" t="s">
        <v>330</v>
      </c>
      <c r="WKT214" t="s">
        <v>330</v>
      </c>
      <c r="WKU214" t="s">
        <v>330</v>
      </c>
      <c r="WKV214" t="s">
        <v>330</v>
      </c>
      <c r="WKW214" t="s">
        <v>330</v>
      </c>
      <c r="WKX214" t="s">
        <v>330</v>
      </c>
      <c r="WKY214" t="s">
        <v>330</v>
      </c>
      <c r="WKZ214" t="s">
        <v>330</v>
      </c>
      <c r="WLA214" t="s">
        <v>330</v>
      </c>
      <c r="WLB214" t="s">
        <v>330</v>
      </c>
      <c r="WLC214" t="s">
        <v>330</v>
      </c>
      <c r="WLD214" t="s">
        <v>330</v>
      </c>
      <c r="WLE214" t="s">
        <v>330</v>
      </c>
      <c r="WLF214" t="s">
        <v>330</v>
      </c>
      <c r="WLG214" t="s">
        <v>330</v>
      </c>
      <c r="WLH214" t="s">
        <v>330</v>
      </c>
      <c r="WLI214" t="s">
        <v>330</v>
      </c>
      <c r="WLJ214" t="s">
        <v>330</v>
      </c>
      <c r="WLK214" t="s">
        <v>330</v>
      </c>
      <c r="WLL214" t="s">
        <v>330</v>
      </c>
      <c r="WLM214" t="s">
        <v>330</v>
      </c>
      <c r="WLN214" t="s">
        <v>330</v>
      </c>
      <c r="WLO214" t="s">
        <v>330</v>
      </c>
      <c r="WLP214" t="s">
        <v>330</v>
      </c>
      <c r="WLQ214" t="s">
        <v>330</v>
      </c>
      <c r="WLR214" t="s">
        <v>330</v>
      </c>
      <c r="WLS214" t="s">
        <v>330</v>
      </c>
      <c r="WLT214" t="s">
        <v>330</v>
      </c>
      <c r="WLU214" t="s">
        <v>330</v>
      </c>
      <c r="WLV214" t="s">
        <v>330</v>
      </c>
      <c r="WLW214" t="s">
        <v>330</v>
      </c>
      <c r="WLX214" t="s">
        <v>330</v>
      </c>
      <c r="WLY214" t="s">
        <v>330</v>
      </c>
      <c r="WLZ214" t="s">
        <v>330</v>
      </c>
      <c r="WMA214" t="s">
        <v>330</v>
      </c>
      <c r="WMB214" t="s">
        <v>330</v>
      </c>
      <c r="WMC214" t="s">
        <v>330</v>
      </c>
      <c r="WMD214" t="s">
        <v>330</v>
      </c>
      <c r="WME214" t="s">
        <v>330</v>
      </c>
      <c r="WMF214" t="s">
        <v>330</v>
      </c>
      <c r="WMG214" t="s">
        <v>330</v>
      </c>
      <c r="WMH214" t="s">
        <v>330</v>
      </c>
      <c r="WMI214" t="s">
        <v>330</v>
      </c>
      <c r="WMJ214" t="s">
        <v>330</v>
      </c>
      <c r="WMK214" t="s">
        <v>330</v>
      </c>
      <c r="WML214" t="s">
        <v>330</v>
      </c>
      <c r="WMM214" t="s">
        <v>330</v>
      </c>
      <c r="WMN214" t="s">
        <v>330</v>
      </c>
      <c r="WMO214" t="s">
        <v>330</v>
      </c>
      <c r="WMP214" t="s">
        <v>330</v>
      </c>
      <c r="WMQ214" t="s">
        <v>330</v>
      </c>
      <c r="WMR214" t="s">
        <v>330</v>
      </c>
      <c r="WMS214" t="s">
        <v>330</v>
      </c>
      <c r="WMT214" t="s">
        <v>330</v>
      </c>
      <c r="WMU214" t="s">
        <v>330</v>
      </c>
      <c r="WMV214" t="s">
        <v>330</v>
      </c>
      <c r="WMW214" t="s">
        <v>330</v>
      </c>
      <c r="WMX214" t="s">
        <v>330</v>
      </c>
      <c r="WMY214" t="s">
        <v>330</v>
      </c>
      <c r="WMZ214" t="s">
        <v>330</v>
      </c>
      <c r="WNA214" t="s">
        <v>330</v>
      </c>
      <c r="WNB214" t="s">
        <v>330</v>
      </c>
      <c r="WNC214" t="s">
        <v>330</v>
      </c>
      <c r="WND214" t="s">
        <v>330</v>
      </c>
      <c r="WNE214" t="s">
        <v>330</v>
      </c>
      <c r="WNF214" t="s">
        <v>330</v>
      </c>
      <c r="WNG214" t="s">
        <v>330</v>
      </c>
      <c r="WNH214" t="s">
        <v>330</v>
      </c>
      <c r="WNI214" t="s">
        <v>330</v>
      </c>
      <c r="WNJ214" t="s">
        <v>330</v>
      </c>
      <c r="WNK214" t="s">
        <v>330</v>
      </c>
      <c r="WNL214" t="s">
        <v>330</v>
      </c>
      <c r="WNM214" t="s">
        <v>330</v>
      </c>
      <c r="WNN214" t="s">
        <v>330</v>
      </c>
      <c r="WNO214" t="s">
        <v>330</v>
      </c>
      <c r="WNP214" t="s">
        <v>330</v>
      </c>
      <c r="WNQ214" t="s">
        <v>330</v>
      </c>
      <c r="WNR214" t="s">
        <v>330</v>
      </c>
      <c r="WNS214" t="s">
        <v>330</v>
      </c>
      <c r="WNT214" t="s">
        <v>330</v>
      </c>
      <c r="WNU214" t="s">
        <v>330</v>
      </c>
      <c r="WNV214" t="s">
        <v>330</v>
      </c>
      <c r="WNW214" t="s">
        <v>330</v>
      </c>
      <c r="WNX214" t="s">
        <v>330</v>
      </c>
      <c r="WNY214" t="s">
        <v>330</v>
      </c>
      <c r="WNZ214" t="s">
        <v>330</v>
      </c>
      <c r="WOA214" t="s">
        <v>330</v>
      </c>
      <c r="WOB214" t="s">
        <v>330</v>
      </c>
      <c r="WOC214" t="s">
        <v>330</v>
      </c>
      <c r="WOD214" t="s">
        <v>330</v>
      </c>
      <c r="WOE214" t="s">
        <v>330</v>
      </c>
      <c r="WOF214" t="s">
        <v>330</v>
      </c>
      <c r="WOG214" t="s">
        <v>330</v>
      </c>
      <c r="WOH214" t="s">
        <v>330</v>
      </c>
      <c r="WOI214" t="s">
        <v>330</v>
      </c>
      <c r="WOJ214" t="s">
        <v>330</v>
      </c>
      <c r="WOK214" t="s">
        <v>330</v>
      </c>
      <c r="WOL214" t="s">
        <v>330</v>
      </c>
      <c r="WOM214" t="s">
        <v>330</v>
      </c>
      <c r="WON214" t="s">
        <v>330</v>
      </c>
      <c r="WOO214" t="s">
        <v>330</v>
      </c>
      <c r="WOP214" t="s">
        <v>330</v>
      </c>
      <c r="WOQ214" t="s">
        <v>330</v>
      </c>
      <c r="WOR214" t="s">
        <v>330</v>
      </c>
      <c r="WOS214" t="s">
        <v>330</v>
      </c>
      <c r="WOT214" t="s">
        <v>330</v>
      </c>
      <c r="WOU214" t="s">
        <v>330</v>
      </c>
      <c r="WOV214" t="s">
        <v>330</v>
      </c>
      <c r="WOW214" t="s">
        <v>330</v>
      </c>
      <c r="WOX214" t="s">
        <v>330</v>
      </c>
      <c r="WOY214" t="s">
        <v>330</v>
      </c>
      <c r="WOZ214" t="s">
        <v>330</v>
      </c>
      <c r="WPA214" t="s">
        <v>330</v>
      </c>
      <c r="WPB214" t="s">
        <v>330</v>
      </c>
      <c r="WPC214" t="s">
        <v>330</v>
      </c>
      <c r="WPD214" t="s">
        <v>330</v>
      </c>
      <c r="WPE214" t="s">
        <v>330</v>
      </c>
      <c r="WPF214" t="s">
        <v>330</v>
      </c>
      <c r="WPG214" t="s">
        <v>330</v>
      </c>
      <c r="WPH214" t="s">
        <v>330</v>
      </c>
      <c r="WPI214" t="s">
        <v>330</v>
      </c>
      <c r="WPJ214" t="s">
        <v>330</v>
      </c>
      <c r="WPK214" t="s">
        <v>330</v>
      </c>
      <c r="WPL214" t="s">
        <v>330</v>
      </c>
      <c r="WPM214" t="s">
        <v>330</v>
      </c>
      <c r="WPN214" t="s">
        <v>330</v>
      </c>
      <c r="WPO214" t="s">
        <v>330</v>
      </c>
      <c r="WPP214" t="s">
        <v>330</v>
      </c>
      <c r="WPQ214" t="s">
        <v>330</v>
      </c>
      <c r="WPR214" t="s">
        <v>330</v>
      </c>
      <c r="WPS214" t="s">
        <v>330</v>
      </c>
      <c r="WPT214" t="s">
        <v>330</v>
      </c>
      <c r="WPU214" t="s">
        <v>330</v>
      </c>
      <c r="WPV214" t="s">
        <v>330</v>
      </c>
      <c r="WPW214" t="s">
        <v>330</v>
      </c>
      <c r="WPX214" t="s">
        <v>330</v>
      </c>
      <c r="WPY214" t="s">
        <v>330</v>
      </c>
      <c r="WPZ214" t="s">
        <v>330</v>
      </c>
      <c r="WQA214" t="s">
        <v>330</v>
      </c>
      <c r="WQB214" t="s">
        <v>330</v>
      </c>
      <c r="WQC214" t="s">
        <v>330</v>
      </c>
      <c r="WQD214" t="s">
        <v>330</v>
      </c>
      <c r="WQE214" t="s">
        <v>330</v>
      </c>
      <c r="WQF214" t="s">
        <v>330</v>
      </c>
      <c r="WQG214" t="s">
        <v>330</v>
      </c>
      <c r="WQH214" t="s">
        <v>330</v>
      </c>
      <c r="WQI214" t="s">
        <v>330</v>
      </c>
      <c r="WQJ214" t="s">
        <v>330</v>
      </c>
      <c r="WQK214" t="s">
        <v>330</v>
      </c>
      <c r="WQL214" t="s">
        <v>330</v>
      </c>
      <c r="WQM214" t="s">
        <v>330</v>
      </c>
      <c r="WQN214" t="s">
        <v>330</v>
      </c>
      <c r="WQO214" t="s">
        <v>330</v>
      </c>
      <c r="WQP214" t="s">
        <v>330</v>
      </c>
      <c r="WQQ214" t="s">
        <v>330</v>
      </c>
      <c r="WQR214" t="s">
        <v>330</v>
      </c>
      <c r="WQS214" t="s">
        <v>330</v>
      </c>
      <c r="WQT214" t="s">
        <v>330</v>
      </c>
      <c r="WQU214" t="s">
        <v>330</v>
      </c>
      <c r="WQV214" t="s">
        <v>330</v>
      </c>
      <c r="WQW214" t="s">
        <v>330</v>
      </c>
      <c r="WQX214" t="s">
        <v>330</v>
      </c>
      <c r="WQY214" t="s">
        <v>330</v>
      </c>
      <c r="WQZ214" t="s">
        <v>330</v>
      </c>
      <c r="WRA214" t="s">
        <v>330</v>
      </c>
      <c r="WRB214" t="s">
        <v>330</v>
      </c>
      <c r="WRC214" t="s">
        <v>330</v>
      </c>
      <c r="WRD214" t="s">
        <v>330</v>
      </c>
      <c r="WRE214" t="s">
        <v>330</v>
      </c>
      <c r="WRF214" t="s">
        <v>330</v>
      </c>
      <c r="WRG214" t="s">
        <v>330</v>
      </c>
      <c r="WRH214" t="s">
        <v>330</v>
      </c>
      <c r="WRI214" t="s">
        <v>330</v>
      </c>
      <c r="WRJ214" t="s">
        <v>330</v>
      </c>
      <c r="WRK214" t="s">
        <v>330</v>
      </c>
      <c r="WRL214" t="s">
        <v>330</v>
      </c>
      <c r="WRM214" t="s">
        <v>330</v>
      </c>
      <c r="WRN214" t="s">
        <v>330</v>
      </c>
      <c r="WRO214" t="s">
        <v>330</v>
      </c>
      <c r="WRP214" t="s">
        <v>330</v>
      </c>
      <c r="WRQ214" t="s">
        <v>330</v>
      </c>
      <c r="WRR214" t="s">
        <v>330</v>
      </c>
      <c r="WRS214" t="s">
        <v>330</v>
      </c>
      <c r="WRT214" t="s">
        <v>330</v>
      </c>
      <c r="WRU214" t="s">
        <v>330</v>
      </c>
      <c r="WRV214" t="s">
        <v>330</v>
      </c>
      <c r="WRW214" t="s">
        <v>330</v>
      </c>
      <c r="WRX214" t="s">
        <v>330</v>
      </c>
      <c r="WRY214" t="s">
        <v>330</v>
      </c>
      <c r="WRZ214" t="s">
        <v>330</v>
      </c>
      <c r="WSA214" t="s">
        <v>330</v>
      </c>
      <c r="WSB214" t="s">
        <v>330</v>
      </c>
      <c r="WSC214" t="s">
        <v>330</v>
      </c>
      <c r="WSD214" t="s">
        <v>330</v>
      </c>
      <c r="WSE214" t="s">
        <v>330</v>
      </c>
      <c r="WSF214" t="s">
        <v>330</v>
      </c>
      <c r="WSG214" t="s">
        <v>330</v>
      </c>
      <c r="WSH214" t="s">
        <v>330</v>
      </c>
      <c r="WSI214" t="s">
        <v>330</v>
      </c>
      <c r="WSJ214" t="s">
        <v>330</v>
      </c>
      <c r="WSK214" t="s">
        <v>330</v>
      </c>
      <c r="WSL214" t="s">
        <v>330</v>
      </c>
      <c r="WSM214" t="s">
        <v>330</v>
      </c>
      <c r="WSN214" t="s">
        <v>330</v>
      </c>
      <c r="WSO214" t="s">
        <v>330</v>
      </c>
      <c r="WSP214" t="s">
        <v>330</v>
      </c>
      <c r="WSQ214" t="s">
        <v>330</v>
      </c>
      <c r="WSR214" t="s">
        <v>330</v>
      </c>
      <c r="WSS214" t="s">
        <v>330</v>
      </c>
      <c r="WST214" t="s">
        <v>330</v>
      </c>
      <c r="WSU214" t="s">
        <v>330</v>
      </c>
      <c r="WSV214" t="s">
        <v>330</v>
      </c>
      <c r="WSW214" t="s">
        <v>330</v>
      </c>
      <c r="WSX214" t="s">
        <v>330</v>
      </c>
      <c r="WSY214" t="s">
        <v>330</v>
      </c>
      <c r="WSZ214" t="s">
        <v>330</v>
      </c>
      <c r="WTA214" t="s">
        <v>330</v>
      </c>
      <c r="WTB214" t="s">
        <v>330</v>
      </c>
      <c r="WTC214" t="s">
        <v>330</v>
      </c>
      <c r="WTD214" t="s">
        <v>330</v>
      </c>
      <c r="WTE214" t="s">
        <v>330</v>
      </c>
      <c r="WTF214" t="s">
        <v>330</v>
      </c>
      <c r="WTG214" t="s">
        <v>330</v>
      </c>
      <c r="WTH214" t="s">
        <v>330</v>
      </c>
      <c r="WTI214" t="s">
        <v>330</v>
      </c>
      <c r="WTJ214" t="s">
        <v>330</v>
      </c>
      <c r="WTK214" t="s">
        <v>330</v>
      </c>
      <c r="WTL214" t="s">
        <v>330</v>
      </c>
      <c r="WTM214" t="s">
        <v>330</v>
      </c>
      <c r="WTN214" t="s">
        <v>330</v>
      </c>
      <c r="WTO214" t="s">
        <v>330</v>
      </c>
      <c r="WTP214" t="s">
        <v>330</v>
      </c>
      <c r="WTQ214" t="s">
        <v>330</v>
      </c>
      <c r="WTR214" t="s">
        <v>330</v>
      </c>
      <c r="WTS214" t="s">
        <v>330</v>
      </c>
      <c r="WTT214" t="s">
        <v>330</v>
      </c>
      <c r="WTU214" t="s">
        <v>330</v>
      </c>
      <c r="WTV214" t="s">
        <v>330</v>
      </c>
      <c r="WTW214" t="s">
        <v>330</v>
      </c>
      <c r="WTX214" t="s">
        <v>330</v>
      </c>
      <c r="WTY214" t="s">
        <v>330</v>
      </c>
      <c r="WTZ214" t="s">
        <v>330</v>
      </c>
      <c r="WUA214" t="s">
        <v>330</v>
      </c>
      <c r="WUB214" t="s">
        <v>330</v>
      </c>
      <c r="WUC214" t="s">
        <v>330</v>
      </c>
      <c r="WUD214" t="s">
        <v>330</v>
      </c>
      <c r="WUE214" t="s">
        <v>330</v>
      </c>
      <c r="WUF214" t="s">
        <v>330</v>
      </c>
      <c r="WUG214" t="s">
        <v>330</v>
      </c>
      <c r="WUH214" t="s">
        <v>330</v>
      </c>
      <c r="WUI214" t="s">
        <v>330</v>
      </c>
      <c r="WUJ214" t="s">
        <v>330</v>
      </c>
      <c r="WUK214" t="s">
        <v>330</v>
      </c>
      <c r="WUL214" t="s">
        <v>330</v>
      </c>
      <c r="WUM214" t="s">
        <v>330</v>
      </c>
      <c r="WUN214" t="s">
        <v>330</v>
      </c>
      <c r="WUO214" t="s">
        <v>330</v>
      </c>
      <c r="WUP214" t="s">
        <v>330</v>
      </c>
      <c r="WUQ214" t="s">
        <v>330</v>
      </c>
      <c r="WUR214" t="s">
        <v>330</v>
      </c>
      <c r="WUS214" t="s">
        <v>330</v>
      </c>
      <c r="WUT214" t="s">
        <v>330</v>
      </c>
      <c r="WUU214" t="s">
        <v>330</v>
      </c>
      <c r="WUV214" t="s">
        <v>330</v>
      </c>
      <c r="WUW214" t="s">
        <v>330</v>
      </c>
      <c r="WUX214" t="s">
        <v>330</v>
      </c>
      <c r="WUY214" t="s">
        <v>330</v>
      </c>
      <c r="WUZ214" t="s">
        <v>330</v>
      </c>
      <c r="WVA214" t="s">
        <v>330</v>
      </c>
      <c r="WVB214" t="s">
        <v>330</v>
      </c>
      <c r="WVC214" t="s">
        <v>330</v>
      </c>
      <c r="WVD214" t="s">
        <v>330</v>
      </c>
      <c r="WVE214" t="s">
        <v>330</v>
      </c>
      <c r="WVF214" t="s">
        <v>330</v>
      </c>
      <c r="WVG214" t="s">
        <v>330</v>
      </c>
      <c r="WVH214" t="s">
        <v>330</v>
      </c>
      <c r="WVI214" t="s">
        <v>330</v>
      </c>
      <c r="WVJ214" t="s">
        <v>330</v>
      </c>
      <c r="WVK214" t="s">
        <v>330</v>
      </c>
      <c r="WVL214" t="s">
        <v>330</v>
      </c>
      <c r="WVM214" t="s">
        <v>330</v>
      </c>
      <c r="WVN214" t="s">
        <v>330</v>
      </c>
      <c r="WVO214" t="s">
        <v>330</v>
      </c>
      <c r="WVP214" t="s">
        <v>330</v>
      </c>
      <c r="WVQ214" t="s">
        <v>330</v>
      </c>
      <c r="WVR214" t="s">
        <v>330</v>
      </c>
      <c r="WVS214" t="s">
        <v>330</v>
      </c>
      <c r="WVT214" t="s">
        <v>330</v>
      </c>
      <c r="WVU214" t="s">
        <v>330</v>
      </c>
      <c r="WVV214" t="s">
        <v>330</v>
      </c>
      <c r="WVW214" t="s">
        <v>330</v>
      </c>
      <c r="WVX214" t="s">
        <v>330</v>
      </c>
      <c r="WVY214" t="s">
        <v>330</v>
      </c>
      <c r="WVZ214" t="s">
        <v>330</v>
      </c>
      <c r="WWA214" t="s">
        <v>330</v>
      </c>
      <c r="WWB214" t="s">
        <v>330</v>
      </c>
      <c r="WWC214" t="s">
        <v>330</v>
      </c>
      <c r="WWD214" t="s">
        <v>330</v>
      </c>
      <c r="WWE214" t="s">
        <v>330</v>
      </c>
      <c r="WWF214" t="s">
        <v>330</v>
      </c>
      <c r="WWG214" t="s">
        <v>330</v>
      </c>
      <c r="WWH214" t="s">
        <v>330</v>
      </c>
      <c r="WWI214" t="s">
        <v>330</v>
      </c>
      <c r="WWJ214" t="s">
        <v>330</v>
      </c>
      <c r="WWK214" t="s">
        <v>330</v>
      </c>
      <c r="WWL214" t="s">
        <v>330</v>
      </c>
      <c r="WWM214" t="s">
        <v>330</v>
      </c>
      <c r="WWN214" t="s">
        <v>330</v>
      </c>
      <c r="WWO214" t="s">
        <v>330</v>
      </c>
      <c r="WWP214" t="s">
        <v>330</v>
      </c>
      <c r="WWQ214" t="s">
        <v>330</v>
      </c>
      <c r="WWR214" t="s">
        <v>330</v>
      </c>
      <c r="WWS214" t="s">
        <v>330</v>
      </c>
      <c r="WWT214" t="s">
        <v>330</v>
      </c>
      <c r="WWU214" t="s">
        <v>330</v>
      </c>
      <c r="WWV214" t="s">
        <v>330</v>
      </c>
      <c r="WWW214" t="s">
        <v>330</v>
      </c>
      <c r="WWX214" t="s">
        <v>330</v>
      </c>
      <c r="WWY214" t="s">
        <v>330</v>
      </c>
      <c r="WWZ214" t="s">
        <v>330</v>
      </c>
      <c r="WXA214" t="s">
        <v>330</v>
      </c>
      <c r="WXB214" t="s">
        <v>330</v>
      </c>
      <c r="WXC214" t="s">
        <v>330</v>
      </c>
      <c r="WXD214" t="s">
        <v>330</v>
      </c>
      <c r="WXE214" t="s">
        <v>330</v>
      </c>
      <c r="WXF214" t="s">
        <v>330</v>
      </c>
      <c r="WXG214" t="s">
        <v>330</v>
      </c>
      <c r="WXH214" t="s">
        <v>330</v>
      </c>
      <c r="WXI214" t="s">
        <v>330</v>
      </c>
      <c r="WXJ214" t="s">
        <v>330</v>
      </c>
      <c r="WXK214" t="s">
        <v>330</v>
      </c>
      <c r="WXL214" t="s">
        <v>330</v>
      </c>
      <c r="WXM214" t="s">
        <v>330</v>
      </c>
      <c r="WXN214" t="s">
        <v>330</v>
      </c>
      <c r="WXO214" t="s">
        <v>330</v>
      </c>
      <c r="WXP214" t="s">
        <v>330</v>
      </c>
      <c r="WXQ214" t="s">
        <v>330</v>
      </c>
      <c r="WXR214" t="s">
        <v>330</v>
      </c>
      <c r="WXS214" t="s">
        <v>330</v>
      </c>
      <c r="WXT214" t="s">
        <v>330</v>
      </c>
      <c r="WXU214" t="s">
        <v>330</v>
      </c>
      <c r="WXV214" t="s">
        <v>330</v>
      </c>
      <c r="WXW214" t="s">
        <v>330</v>
      </c>
      <c r="WXX214" t="s">
        <v>330</v>
      </c>
      <c r="WXY214" t="s">
        <v>330</v>
      </c>
      <c r="WXZ214" t="s">
        <v>330</v>
      </c>
      <c r="WYA214" t="s">
        <v>330</v>
      </c>
      <c r="WYB214" t="s">
        <v>330</v>
      </c>
      <c r="WYC214" t="s">
        <v>330</v>
      </c>
      <c r="WYD214" t="s">
        <v>330</v>
      </c>
      <c r="WYE214" t="s">
        <v>330</v>
      </c>
      <c r="WYF214" t="s">
        <v>330</v>
      </c>
      <c r="WYG214" t="s">
        <v>330</v>
      </c>
      <c r="WYH214" t="s">
        <v>330</v>
      </c>
      <c r="WYI214" t="s">
        <v>330</v>
      </c>
      <c r="WYJ214" t="s">
        <v>330</v>
      </c>
      <c r="WYK214" t="s">
        <v>330</v>
      </c>
      <c r="WYL214" t="s">
        <v>330</v>
      </c>
      <c r="WYM214" t="s">
        <v>330</v>
      </c>
      <c r="WYN214" t="s">
        <v>330</v>
      </c>
      <c r="WYO214" t="s">
        <v>330</v>
      </c>
      <c r="WYP214" t="s">
        <v>330</v>
      </c>
      <c r="WYQ214" t="s">
        <v>330</v>
      </c>
      <c r="WYR214" t="s">
        <v>330</v>
      </c>
      <c r="WYS214" t="s">
        <v>330</v>
      </c>
      <c r="WYT214" t="s">
        <v>330</v>
      </c>
      <c r="WYU214" t="s">
        <v>330</v>
      </c>
      <c r="WYV214" t="s">
        <v>330</v>
      </c>
      <c r="WYW214" t="s">
        <v>330</v>
      </c>
      <c r="WYX214" t="s">
        <v>330</v>
      </c>
      <c r="WYY214" t="s">
        <v>330</v>
      </c>
      <c r="WYZ214" t="s">
        <v>330</v>
      </c>
      <c r="WZA214" t="s">
        <v>330</v>
      </c>
      <c r="WZB214" t="s">
        <v>330</v>
      </c>
      <c r="WZC214" t="s">
        <v>330</v>
      </c>
      <c r="WZD214" t="s">
        <v>330</v>
      </c>
      <c r="WZE214" t="s">
        <v>330</v>
      </c>
      <c r="WZF214" t="s">
        <v>330</v>
      </c>
      <c r="WZG214" t="s">
        <v>330</v>
      </c>
      <c r="WZH214" t="s">
        <v>330</v>
      </c>
      <c r="WZI214" t="s">
        <v>330</v>
      </c>
      <c r="WZJ214" t="s">
        <v>330</v>
      </c>
      <c r="WZK214" t="s">
        <v>330</v>
      </c>
      <c r="WZL214" t="s">
        <v>330</v>
      </c>
      <c r="WZM214" t="s">
        <v>330</v>
      </c>
      <c r="WZN214" t="s">
        <v>330</v>
      </c>
      <c r="WZO214" t="s">
        <v>330</v>
      </c>
      <c r="WZP214" t="s">
        <v>330</v>
      </c>
      <c r="WZQ214" t="s">
        <v>330</v>
      </c>
      <c r="WZR214" t="s">
        <v>330</v>
      </c>
      <c r="WZS214" t="s">
        <v>330</v>
      </c>
      <c r="WZT214" t="s">
        <v>330</v>
      </c>
      <c r="WZU214" t="s">
        <v>330</v>
      </c>
      <c r="WZV214" t="s">
        <v>330</v>
      </c>
      <c r="WZW214" t="s">
        <v>330</v>
      </c>
      <c r="WZX214" t="s">
        <v>330</v>
      </c>
      <c r="WZY214" t="s">
        <v>330</v>
      </c>
      <c r="WZZ214" t="s">
        <v>330</v>
      </c>
      <c r="XAA214" t="s">
        <v>330</v>
      </c>
      <c r="XAB214" t="s">
        <v>330</v>
      </c>
      <c r="XAC214" t="s">
        <v>330</v>
      </c>
      <c r="XAD214" t="s">
        <v>330</v>
      </c>
      <c r="XAE214" t="s">
        <v>330</v>
      </c>
      <c r="XAF214" t="s">
        <v>330</v>
      </c>
      <c r="XAG214" t="s">
        <v>330</v>
      </c>
      <c r="XAH214" t="s">
        <v>330</v>
      </c>
      <c r="XAI214" t="s">
        <v>330</v>
      </c>
      <c r="XAJ214" t="s">
        <v>330</v>
      </c>
      <c r="XAK214" t="s">
        <v>330</v>
      </c>
      <c r="XAL214" t="s">
        <v>330</v>
      </c>
      <c r="XAM214" t="s">
        <v>330</v>
      </c>
      <c r="XAN214" t="s">
        <v>330</v>
      </c>
      <c r="XAO214" t="s">
        <v>330</v>
      </c>
      <c r="XAP214" t="s">
        <v>330</v>
      </c>
      <c r="XAQ214" t="s">
        <v>330</v>
      </c>
      <c r="XAR214" t="s">
        <v>330</v>
      </c>
      <c r="XAS214" t="s">
        <v>330</v>
      </c>
      <c r="XAT214" t="s">
        <v>330</v>
      </c>
      <c r="XAU214" t="s">
        <v>330</v>
      </c>
      <c r="XAV214" t="s">
        <v>330</v>
      </c>
      <c r="XAW214" t="s">
        <v>330</v>
      </c>
      <c r="XAX214" t="s">
        <v>330</v>
      </c>
      <c r="XAY214" t="s">
        <v>330</v>
      </c>
      <c r="XAZ214" t="s">
        <v>330</v>
      </c>
      <c r="XBA214" t="s">
        <v>330</v>
      </c>
      <c r="XBB214" t="s">
        <v>330</v>
      </c>
      <c r="XBC214" t="s">
        <v>330</v>
      </c>
      <c r="XBD214" t="s">
        <v>330</v>
      </c>
      <c r="XBE214" t="s">
        <v>330</v>
      </c>
      <c r="XBF214" t="s">
        <v>330</v>
      </c>
      <c r="XBG214" t="s">
        <v>330</v>
      </c>
      <c r="XBH214" t="s">
        <v>330</v>
      </c>
      <c r="XBI214" t="s">
        <v>330</v>
      </c>
      <c r="XBJ214" t="s">
        <v>330</v>
      </c>
      <c r="XBK214" t="s">
        <v>330</v>
      </c>
      <c r="XBL214" t="s">
        <v>330</v>
      </c>
      <c r="XBM214" t="s">
        <v>330</v>
      </c>
      <c r="XBN214" t="s">
        <v>330</v>
      </c>
      <c r="XBO214" t="s">
        <v>330</v>
      </c>
      <c r="XBP214" t="s">
        <v>330</v>
      </c>
      <c r="XBQ214" t="s">
        <v>330</v>
      </c>
      <c r="XBR214" t="s">
        <v>330</v>
      </c>
      <c r="XBS214" t="s">
        <v>330</v>
      </c>
      <c r="XBT214" t="s">
        <v>330</v>
      </c>
      <c r="XBU214" t="s">
        <v>330</v>
      </c>
      <c r="XBV214" t="s">
        <v>330</v>
      </c>
      <c r="XBW214" t="s">
        <v>330</v>
      </c>
      <c r="XBX214" t="s">
        <v>330</v>
      </c>
      <c r="XBY214" t="s">
        <v>330</v>
      </c>
      <c r="XBZ214" t="s">
        <v>330</v>
      </c>
      <c r="XCA214" t="s">
        <v>330</v>
      </c>
      <c r="XCB214" t="s">
        <v>330</v>
      </c>
      <c r="XCC214" t="s">
        <v>330</v>
      </c>
      <c r="XCD214" t="s">
        <v>330</v>
      </c>
      <c r="XCE214" t="s">
        <v>330</v>
      </c>
      <c r="XCF214" t="s">
        <v>330</v>
      </c>
      <c r="XCG214" t="s">
        <v>330</v>
      </c>
      <c r="XCH214" t="s">
        <v>330</v>
      </c>
      <c r="XCI214" t="s">
        <v>330</v>
      </c>
      <c r="XCJ214" t="s">
        <v>330</v>
      </c>
      <c r="XCK214" t="s">
        <v>330</v>
      </c>
      <c r="XCL214" t="s">
        <v>330</v>
      </c>
      <c r="XCM214" t="s">
        <v>330</v>
      </c>
      <c r="XCN214" t="s">
        <v>330</v>
      </c>
      <c r="XCO214" t="s">
        <v>330</v>
      </c>
      <c r="XCP214" t="s">
        <v>330</v>
      </c>
      <c r="XCQ214" t="s">
        <v>330</v>
      </c>
      <c r="XCR214" t="s">
        <v>330</v>
      </c>
      <c r="XCS214" t="s">
        <v>330</v>
      </c>
      <c r="XCT214" t="s">
        <v>330</v>
      </c>
      <c r="XCU214" t="s">
        <v>330</v>
      </c>
      <c r="XCV214" t="s">
        <v>330</v>
      </c>
      <c r="XCW214" t="s">
        <v>330</v>
      </c>
      <c r="XCX214" t="s">
        <v>330</v>
      </c>
      <c r="XCY214" t="s">
        <v>330</v>
      </c>
      <c r="XCZ214" t="s">
        <v>330</v>
      </c>
      <c r="XDA214" t="s">
        <v>330</v>
      </c>
      <c r="XDB214" t="s">
        <v>330</v>
      </c>
      <c r="XDC214" t="s">
        <v>330</v>
      </c>
      <c r="XDD214" t="s">
        <v>330</v>
      </c>
      <c r="XDE214" t="s">
        <v>330</v>
      </c>
      <c r="XDF214" t="s">
        <v>330</v>
      </c>
      <c r="XDG214" t="s">
        <v>330</v>
      </c>
      <c r="XDH214" t="s">
        <v>330</v>
      </c>
      <c r="XDI214" t="s">
        <v>330</v>
      </c>
      <c r="XDJ214" t="s">
        <v>330</v>
      </c>
      <c r="XDK214" t="s">
        <v>330</v>
      </c>
      <c r="XDL214" t="s">
        <v>330</v>
      </c>
      <c r="XDM214" t="s">
        <v>330</v>
      </c>
      <c r="XDN214" t="s">
        <v>330</v>
      </c>
      <c r="XDO214" t="s">
        <v>330</v>
      </c>
      <c r="XDP214" t="s">
        <v>330</v>
      </c>
      <c r="XDQ214" t="s">
        <v>330</v>
      </c>
      <c r="XDR214" t="s">
        <v>330</v>
      </c>
      <c r="XDS214" t="s">
        <v>330</v>
      </c>
      <c r="XDT214" t="s">
        <v>330</v>
      </c>
      <c r="XDU214" t="s">
        <v>330</v>
      </c>
      <c r="XDV214" t="s">
        <v>330</v>
      </c>
      <c r="XDW214" t="s">
        <v>330</v>
      </c>
      <c r="XDX214" t="s">
        <v>330</v>
      </c>
      <c r="XDY214" t="s">
        <v>330</v>
      </c>
      <c r="XDZ214" t="s">
        <v>330</v>
      </c>
      <c r="XEA214" t="s">
        <v>330</v>
      </c>
      <c r="XEB214" t="s">
        <v>330</v>
      </c>
      <c r="XEC214" t="s">
        <v>330</v>
      </c>
      <c r="XED214" t="s">
        <v>330</v>
      </c>
      <c r="XEE214" t="s">
        <v>330</v>
      </c>
      <c r="XEF214" t="s">
        <v>330</v>
      </c>
      <c r="XEG214" t="s">
        <v>330</v>
      </c>
      <c r="XEH214" t="s">
        <v>330</v>
      </c>
      <c r="XEI214" t="s">
        <v>330</v>
      </c>
      <c r="XEJ214" t="s">
        <v>330</v>
      </c>
      <c r="XEK214" t="s">
        <v>330</v>
      </c>
      <c r="XEL214" t="s">
        <v>330</v>
      </c>
      <c r="XEM214" t="s">
        <v>330</v>
      </c>
      <c r="XEN214" t="s">
        <v>330</v>
      </c>
      <c r="XEO214" t="s">
        <v>330</v>
      </c>
      <c r="XEP214" t="s">
        <v>330</v>
      </c>
      <c r="XEQ214" t="s">
        <v>330</v>
      </c>
      <c r="XER214" t="s">
        <v>330</v>
      </c>
      <c r="XES214" t="s">
        <v>330</v>
      </c>
      <c r="XET214" t="s">
        <v>330</v>
      </c>
      <c r="XEU214" t="s">
        <v>330</v>
      </c>
      <c r="XEV214" t="s">
        <v>330</v>
      </c>
      <c r="XEW214" t="s">
        <v>330</v>
      </c>
      <c r="XEX214" t="s">
        <v>330</v>
      </c>
      <c r="XEY214" t="s">
        <v>330</v>
      </c>
      <c r="XEZ214" t="s">
        <v>330</v>
      </c>
      <c r="XFA214" t="s">
        <v>330</v>
      </c>
      <c r="XFB214" t="s">
        <v>330</v>
      </c>
      <c r="XFC214" t="s">
        <v>330</v>
      </c>
      <c r="XFD214" t="s">
        <v>330</v>
      </c>
    </row>
    <row r="215" spans="1:16384" x14ac:dyDescent="0.25">
      <c r="A215" t="s">
        <v>278</v>
      </c>
      <c r="B215" t="s">
        <v>259</v>
      </c>
    </row>
    <row r="216" spans="1:16384" x14ac:dyDescent="0.25">
      <c r="A216" t="s">
        <v>368</v>
      </c>
      <c r="B216" t="s">
        <v>105</v>
      </c>
    </row>
    <row r="217" spans="1:16384" x14ac:dyDescent="0.25">
      <c r="A217" t="s">
        <v>370</v>
      </c>
      <c r="B217" t="s">
        <v>330</v>
      </c>
    </row>
    <row r="218" spans="1:16384" x14ac:dyDescent="0.25">
      <c r="A218" t="s">
        <v>225</v>
      </c>
      <c r="B218" t="s">
        <v>262</v>
      </c>
    </row>
    <row r="219" spans="1:16384" x14ac:dyDescent="0.25">
      <c r="A219" t="s">
        <v>210</v>
      </c>
      <c r="B219" t="s">
        <v>263</v>
      </c>
    </row>
    <row r="220" spans="1:16384" x14ac:dyDescent="0.25">
      <c r="A220" t="s">
        <v>194</v>
      </c>
      <c r="B220" t="s">
        <v>264</v>
      </c>
    </row>
    <row r="221" spans="1:16384" x14ac:dyDescent="0.25">
      <c r="A221" t="s">
        <v>248</v>
      </c>
      <c r="B221" t="s">
        <v>265</v>
      </c>
    </row>
    <row r="222" spans="1:16384" x14ac:dyDescent="0.25">
      <c r="A222" t="s">
        <v>195</v>
      </c>
      <c r="B222" t="s">
        <v>268</v>
      </c>
    </row>
    <row r="223" spans="1:16384" x14ac:dyDescent="0.25">
      <c r="A223" t="s">
        <v>293</v>
      </c>
      <c r="B223" t="s">
        <v>270</v>
      </c>
    </row>
    <row r="224" spans="1:16384" x14ac:dyDescent="0.25">
      <c r="A224" t="s">
        <v>211</v>
      </c>
      <c r="B224" t="s">
        <v>207</v>
      </c>
    </row>
    <row r="225" spans="1:4" x14ac:dyDescent="0.25">
      <c r="A225" t="s">
        <v>422</v>
      </c>
      <c r="B225" t="s">
        <v>271</v>
      </c>
    </row>
    <row r="226" spans="1:4" x14ac:dyDescent="0.25">
      <c r="A226" t="s">
        <v>423</v>
      </c>
      <c r="B226" t="s">
        <v>329</v>
      </c>
    </row>
    <row r="227" spans="1:4" x14ac:dyDescent="0.25">
      <c r="A227" t="s">
        <v>294</v>
      </c>
    </row>
    <row r="228" spans="1:4" x14ac:dyDescent="0.25">
      <c r="A228" t="s">
        <v>295</v>
      </c>
    </row>
    <row r="229" spans="1:4" x14ac:dyDescent="0.25">
      <c r="A229" t="s">
        <v>300</v>
      </c>
    </row>
    <row r="230" spans="1:4" x14ac:dyDescent="0.25">
      <c r="A230" t="s">
        <v>232</v>
      </c>
      <c r="D230" t="s">
        <v>158</v>
      </c>
    </row>
    <row r="231" spans="1:4" x14ac:dyDescent="0.25">
      <c r="A231" t="s">
        <v>279</v>
      </c>
      <c r="D231" t="s">
        <v>424</v>
      </c>
    </row>
    <row r="232" spans="1:4" x14ac:dyDescent="0.25">
      <c r="A232" t="s">
        <v>250</v>
      </c>
      <c r="D232" t="s">
        <v>159</v>
      </c>
    </row>
    <row r="233" spans="1:4" x14ac:dyDescent="0.25">
      <c r="A233" t="s">
        <v>303</v>
      </c>
      <c r="D233" t="s">
        <v>160</v>
      </c>
    </row>
    <row r="234" spans="1:4" x14ac:dyDescent="0.25">
      <c r="A234" t="s">
        <v>386</v>
      </c>
      <c r="D234" t="s">
        <v>161</v>
      </c>
    </row>
    <row r="235" spans="1:4" x14ac:dyDescent="0.25">
      <c r="A235" t="s">
        <v>387</v>
      </c>
      <c r="D235" t="s">
        <v>162</v>
      </c>
    </row>
    <row r="236" spans="1:4" x14ac:dyDescent="0.25">
      <c r="A236" t="s">
        <v>226</v>
      </c>
      <c r="D236" t="s">
        <v>163</v>
      </c>
    </row>
    <row r="237" spans="1:4" x14ac:dyDescent="0.25">
      <c r="A237" t="s">
        <v>252</v>
      </c>
      <c r="B237" t="s">
        <v>2</v>
      </c>
      <c r="D237" t="s">
        <v>164</v>
      </c>
    </row>
    <row r="238" spans="1:4" x14ac:dyDescent="0.25">
      <c r="A238" t="s">
        <v>322</v>
      </c>
      <c r="B238" t="s">
        <v>3</v>
      </c>
      <c r="D238" t="s">
        <v>165</v>
      </c>
    </row>
    <row r="239" spans="1:4" x14ac:dyDescent="0.25">
      <c r="A239" t="s">
        <v>283</v>
      </c>
      <c r="B239" t="s">
        <v>4</v>
      </c>
      <c r="D239" t="s">
        <v>166</v>
      </c>
    </row>
    <row r="240" spans="1:4" x14ac:dyDescent="0.25">
      <c r="A240" t="s">
        <v>273</v>
      </c>
      <c r="B240" t="s">
        <v>5</v>
      </c>
      <c r="D240" t="s">
        <v>167</v>
      </c>
    </row>
    <row r="241" spans="1:4" x14ac:dyDescent="0.25">
      <c r="A241" t="s">
        <v>314</v>
      </c>
      <c r="B241" t="s">
        <v>6</v>
      </c>
      <c r="D241" t="s">
        <v>168</v>
      </c>
    </row>
    <row r="242" spans="1:4" x14ac:dyDescent="0.25">
      <c r="A242" t="s">
        <v>206</v>
      </c>
      <c r="B242" t="s">
        <v>7</v>
      </c>
      <c r="D242" t="s">
        <v>169</v>
      </c>
    </row>
    <row r="243" spans="1:4" x14ac:dyDescent="0.25">
      <c r="A243" t="s">
        <v>304</v>
      </c>
      <c r="B243" t="s">
        <v>8</v>
      </c>
      <c r="D243" t="s">
        <v>426</v>
      </c>
    </row>
    <row r="244" spans="1:4" x14ac:dyDescent="0.25">
      <c r="A244" t="s">
        <v>328</v>
      </c>
      <c r="B244" t="s">
        <v>425</v>
      </c>
      <c r="D244" t="s">
        <v>171</v>
      </c>
    </row>
    <row r="245" spans="1:4" x14ac:dyDescent="0.25">
      <c r="A245" t="s">
        <v>395</v>
      </c>
      <c r="B245" t="s">
        <v>10</v>
      </c>
    </row>
    <row r="246" spans="1:4" x14ac:dyDescent="0.25">
      <c r="A246" t="s">
        <v>288</v>
      </c>
      <c r="B246" t="s">
        <v>443</v>
      </c>
    </row>
    <row r="247" spans="1:4" x14ac:dyDescent="0.25">
      <c r="A247" t="s">
        <v>239</v>
      </c>
      <c r="B247" t="s">
        <v>11</v>
      </c>
    </row>
    <row r="248" spans="1:4" x14ac:dyDescent="0.25">
      <c r="A248" t="s">
        <v>254</v>
      </c>
      <c r="B248" t="s">
        <v>12</v>
      </c>
    </row>
    <row r="249" spans="1:4" x14ac:dyDescent="0.25">
      <c r="A249" t="s">
        <v>324</v>
      </c>
      <c r="B249" t="s">
        <v>13</v>
      </c>
    </row>
    <row r="250" spans="1:4" x14ac:dyDescent="0.25">
      <c r="A250" t="s">
        <v>306</v>
      </c>
      <c r="B250" t="s">
        <v>14</v>
      </c>
    </row>
    <row r="251" spans="1:4" x14ac:dyDescent="0.25">
      <c r="A251" t="s">
        <v>397</v>
      </c>
      <c r="B251" t="s">
        <v>15</v>
      </c>
    </row>
    <row r="252" spans="1:4" x14ac:dyDescent="0.25">
      <c r="A252" t="s">
        <v>280</v>
      </c>
      <c r="B252" t="s">
        <v>16</v>
      </c>
    </row>
    <row r="253" spans="1:4" x14ac:dyDescent="0.25">
      <c r="A253" t="s">
        <v>197</v>
      </c>
      <c r="B253" t="s">
        <v>17</v>
      </c>
    </row>
    <row r="254" spans="1:4" x14ac:dyDescent="0.25">
      <c r="A254" t="s">
        <v>320</v>
      </c>
      <c r="B254" t="s">
        <v>18</v>
      </c>
    </row>
    <row r="255" spans="1:4" x14ac:dyDescent="0.25">
      <c r="A255" t="s">
        <v>400</v>
      </c>
      <c r="B255" t="s">
        <v>19</v>
      </c>
    </row>
    <row r="256" spans="1:4" x14ac:dyDescent="0.25">
      <c r="A256" t="s">
        <v>289</v>
      </c>
      <c r="B256" t="s">
        <v>20</v>
      </c>
    </row>
    <row r="257" spans="1:2" x14ac:dyDescent="0.25">
      <c r="A257" t="s">
        <v>317</v>
      </c>
      <c r="B257" t="s">
        <v>21</v>
      </c>
    </row>
    <row r="258" spans="1:2" x14ac:dyDescent="0.25">
      <c r="A258" t="s">
        <v>212</v>
      </c>
      <c r="B258" t="s">
        <v>22</v>
      </c>
    </row>
    <row r="259" spans="1:2" x14ac:dyDescent="0.25">
      <c r="A259" t="s">
        <v>255</v>
      </c>
      <c r="B259" t="s">
        <v>23</v>
      </c>
    </row>
    <row r="260" spans="1:2" x14ac:dyDescent="0.25">
      <c r="A260" t="s">
        <v>301</v>
      </c>
      <c r="B260" t="s">
        <v>24</v>
      </c>
    </row>
    <row r="261" spans="1:2" x14ac:dyDescent="0.25">
      <c r="A261" t="s">
        <v>309</v>
      </c>
      <c r="B261" t="s">
        <v>25</v>
      </c>
    </row>
    <row r="262" spans="1:2" x14ac:dyDescent="0.25">
      <c r="A262" t="s">
        <v>198</v>
      </c>
      <c r="B262" t="s">
        <v>26</v>
      </c>
    </row>
    <row r="263" spans="1:2" x14ac:dyDescent="0.25">
      <c r="A263" t="s">
        <v>427</v>
      </c>
      <c r="B263" t="s">
        <v>27</v>
      </c>
    </row>
    <row r="264" spans="1:2" x14ac:dyDescent="0.25">
      <c r="A264" t="s">
        <v>402</v>
      </c>
      <c r="B264" t="s">
        <v>28</v>
      </c>
    </row>
    <row r="265" spans="1:2" x14ac:dyDescent="0.25">
      <c r="A265" t="s">
        <v>313</v>
      </c>
      <c r="B265" t="s">
        <v>29</v>
      </c>
    </row>
    <row r="266" spans="1:2" x14ac:dyDescent="0.25">
      <c r="A266" t="s">
        <v>256</v>
      </c>
      <c r="B266" t="s">
        <v>30</v>
      </c>
    </row>
    <row r="267" spans="1:2" x14ac:dyDescent="0.25">
      <c r="A267" t="s">
        <v>213</v>
      </c>
      <c r="B267" t="s">
        <v>31</v>
      </c>
    </row>
    <row r="268" spans="1:2" x14ac:dyDescent="0.25">
      <c r="A268" t="s">
        <v>403</v>
      </c>
      <c r="B268" t="s">
        <v>32</v>
      </c>
    </row>
    <row r="269" spans="1:2" x14ac:dyDescent="0.25">
      <c r="A269" t="s">
        <v>228</v>
      </c>
      <c r="B269" t="s">
        <v>33</v>
      </c>
    </row>
    <row r="270" spans="1:2" x14ac:dyDescent="0.25">
      <c r="A270" t="s">
        <v>274</v>
      </c>
      <c r="B270" t="s">
        <v>34</v>
      </c>
    </row>
    <row r="271" spans="1:2" x14ac:dyDescent="0.25">
      <c r="A271" t="s">
        <v>257</v>
      </c>
      <c r="B271" t="s">
        <v>35</v>
      </c>
    </row>
    <row r="272" spans="1:2" x14ac:dyDescent="0.25">
      <c r="A272" t="s">
        <v>281</v>
      </c>
      <c r="B272" t="s">
        <v>151</v>
      </c>
    </row>
    <row r="273" spans="1:2" x14ac:dyDescent="0.25">
      <c r="A273" t="s">
        <v>319</v>
      </c>
      <c r="B273" t="s">
        <v>36</v>
      </c>
    </row>
    <row r="274" spans="1:2" x14ac:dyDescent="0.25">
      <c r="A274" t="s">
        <v>229</v>
      </c>
      <c r="B274" t="s">
        <v>37</v>
      </c>
    </row>
    <row r="275" spans="1:2" x14ac:dyDescent="0.25">
      <c r="A275" t="s">
        <v>214</v>
      </c>
      <c r="B275" t="s">
        <v>38</v>
      </c>
    </row>
    <row r="276" spans="1:2" x14ac:dyDescent="0.25">
      <c r="A276" t="s">
        <v>240</v>
      </c>
      <c r="B276" t="s">
        <v>39</v>
      </c>
    </row>
    <row r="277" spans="1:2" x14ac:dyDescent="0.25">
      <c r="A277" t="s">
        <v>296</v>
      </c>
      <c r="B277" t="s">
        <v>40</v>
      </c>
    </row>
    <row r="278" spans="1:2" x14ac:dyDescent="0.25">
      <c r="A278" t="s">
        <v>199</v>
      </c>
      <c r="B278" t="s">
        <v>41</v>
      </c>
    </row>
    <row r="279" spans="1:2" x14ac:dyDescent="0.25">
      <c r="A279" t="s">
        <v>405</v>
      </c>
      <c r="B279" t="s">
        <v>42</v>
      </c>
    </row>
    <row r="280" spans="1:2" x14ac:dyDescent="0.25">
      <c r="A280" t="s">
        <v>215</v>
      </c>
      <c r="B280" t="s">
        <v>43</v>
      </c>
    </row>
    <row r="281" spans="1:2" x14ac:dyDescent="0.25">
      <c r="A281" t="s">
        <v>258</v>
      </c>
      <c r="B281" t="s">
        <v>44</v>
      </c>
    </row>
    <row r="282" spans="1:2" x14ac:dyDescent="0.25">
      <c r="A282" t="s">
        <v>285</v>
      </c>
      <c r="B282" t="s">
        <v>45</v>
      </c>
    </row>
    <row r="283" spans="1:2" x14ac:dyDescent="0.25">
      <c r="A283" t="s">
        <v>216</v>
      </c>
      <c r="B283" t="s">
        <v>46</v>
      </c>
    </row>
    <row r="284" spans="1:2" x14ac:dyDescent="0.25">
      <c r="A284" t="s">
        <v>241</v>
      </c>
      <c r="B284" t="s">
        <v>47</v>
      </c>
    </row>
    <row r="285" spans="1:2" x14ac:dyDescent="0.25">
      <c r="A285" t="s">
        <v>230</v>
      </c>
      <c r="B285" t="s">
        <v>48</v>
      </c>
    </row>
    <row r="286" spans="1:2" x14ac:dyDescent="0.25">
      <c r="A286" t="s">
        <v>201</v>
      </c>
      <c r="B286" t="s">
        <v>49</v>
      </c>
    </row>
    <row r="287" spans="1:2" x14ac:dyDescent="0.25">
      <c r="A287" t="s">
        <v>407</v>
      </c>
      <c r="B287" t="s">
        <v>50</v>
      </c>
    </row>
    <row r="288" spans="1:2" x14ac:dyDescent="0.25">
      <c r="A288" t="s">
        <v>217</v>
      </c>
      <c r="B288" t="s">
        <v>51</v>
      </c>
    </row>
    <row r="289" spans="1:3" x14ac:dyDescent="0.25">
      <c r="A289" t="s">
        <v>259</v>
      </c>
      <c r="B289" t="s">
        <v>52</v>
      </c>
    </row>
    <row r="290" spans="1:3" x14ac:dyDescent="0.25">
      <c r="A290" t="s">
        <v>310</v>
      </c>
      <c r="B290" t="s">
        <v>53</v>
      </c>
    </row>
    <row r="291" spans="1:3" x14ac:dyDescent="0.25">
      <c r="A291" t="s">
        <v>409</v>
      </c>
      <c r="B291" t="s">
        <v>54</v>
      </c>
    </row>
    <row r="292" spans="1:3" x14ac:dyDescent="0.25">
      <c r="A292" t="s">
        <v>302</v>
      </c>
      <c r="B292" t="s">
        <v>55</v>
      </c>
    </row>
    <row r="293" spans="1:3" x14ac:dyDescent="0.25">
      <c r="A293" t="s">
        <v>202</v>
      </c>
      <c r="B293" t="s">
        <v>56</v>
      </c>
    </row>
    <row r="294" spans="1:3" x14ac:dyDescent="0.25">
      <c r="A294" t="s">
        <v>203</v>
      </c>
      <c r="B294" t="s">
        <v>57</v>
      </c>
    </row>
    <row r="295" spans="1:3" x14ac:dyDescent="0.25">
      <c r="A295" t="s">
        <v>411</v>
      </c>
      <c r="B295" t="s">
        <v>58</v>
      </c>
    </row>
    <row r="296" spans="1:3" x14ac:dyDescent="0.25">
      <c r="A296" t="s">
        <v>242</v>
      </c>
      <c r="B296" t="s">
        <v>59</v>
      </c>
    </row>
    <row r="297" spans="1:3" x14ac:dyDescent="0.25">
      <c r="A297" t="s">
        <v>282</v>
      </c>
      <c r="B297" t="s">
        <v>60</v>
      </c>
    </row>
    <row r="298" spans="1:3" x14ac:dyDescent="0.25">
      <c r="A298" t="s">
        <v>231</v>
      </c>
      <c r="B298" t="s">
        <v>61</v>
      </c>
    </row>
    <row r="299" spans="1:3" x14ac:dyDescent="0.25">
      <c r="A299" t="s">
        <v>428</v>
      </c>
      <c r="B299" t="s">
        <v>62</v>
      </c>
    </row>
    <row r="300" spans="1:3" x14ac:dyDescent="0.25">
      <c r="A300" t="s">
        <v>260</v>
      </c>
      <c r="B300" t="s">
        <v>63</v>
      </c>
    </row>
    <row r="301" spans="1:3" x14ac:dyDescent="0.25">
      <c r="A301" t="s">
        <v>275</v>
      </c>
      <c r="B301" t="s">
        <v>64</v>
      </c>
    </row>
    <row r="302" spans="1:3" x14ac:dyDescent="0.25">
      <c r="A302" t="s">
        <v>261</v>
      </c>
      <c r="B302" t="s">
        <v>65</v>
      </c>
    </row>
    <row r="303" spans="1:3" x14ac:dyDescent="0.25">
      <c r="A303" t="s">
        <v>429</v>
      </c>
      <c r="B303" t="s">
        <v>66</v>
      </c>
      <c r="C303" t="s">
        <v>323</v>
      </c>
    </row>
    <row r="304" spans="1:3" x14ac:dyDescent="0.25">
      <c r="A304" t="s">
        <v>218</v>
      </c>
      <c r="B304" t="s">
        <v>67</v>
      </c>
    </row>
    <row r="305" spans="1:2" x14ac:dyDescent="0.25">
      <c r="A305" t="s">
        <v>413</v>
      </c>
      <c r="B305" t="s">
        <v>68</v>
      </c>
    </row>
    <row r="306" spans="1:2" x14ac:dyDescent="0.25">
      <c r="A306" t="s">
        <v>414</v>
      </c>
      <c r="B306" t="s">
        <v>69</v>
      </c>
    </row>
    <row r="307" spans="1:2" x14ac:dyDescent="0.25">
      <c r="A307" t="s">
        <v>415</v>
      </c>
      <c r="B307" t="s">
        <v>70</v>
      </c>
    </row>
    <row r="308" spans="1:2" x14ac:dyDescent="0.25">
      <c r="A308" t="s">
        <v>265</v>
      </c>
      <c r="B308" t="s">
        <v>71</v>
      </c>
    </row>
    <row r="309" spans="1:2" x14ac:dyDescent="0.25">
      <c r="A309" t="s">
        <v>286</v>
      </c>
      <c r="B309" t="s">
        <v>72</v>
      </c>
    </row>
    <row r="310" spans="1:2" x14ac:dyDescent="0.25">
      <c r="A310" t="s">
        <v>266</v>
      </c>
      <c r="B310" t="s">
        <v>73</v>
      </c>
    </row>
    <row r="311" spans="1:2" x14ac:dyDescent="0.25">
      <c r="A311" t="s">
        <v>267</v>
      </c>
      <c r="B311" t="s">
        <v>74</v>
      </c>
    </row>
    <row r="312" spans="1:2" x14ac:dyDescent="0.25">
      <c r="A312" t="s">
        <v>430</v>
      </c>
      <c r="B312" t="s">
        <v>75</v>
      </c>
    </row>
    <row r="313" spans="1:2" x14ac:dyDescent="0.25">
      <c r="A313" t="s">
        <v>325</v>
      </c>
      <c r="B313" t="s">
        <v>76</v>
      </c>
    </row>
    <row r="314" spans="1:2" x14ac:dyDescent="0.25">
      <c r="A314" t="s">
        <v>305</v>
      </c>
      <c r="B314" t="s">
        <v>77</v>
      </c>
    </row>
    <row r="315" spans="1:2" x14ac:dyDescent="0.25">
      <c r="A315" t="s">
        <v>236</v>
      </c>
      <c r="B315" t="s">
        <v>78</v>
      </c>
    </row>
    <row r="316" spans="1:2" x14ac:dyDescent="0.25">
      <c r="A316" t="s">
        <v>316</v>
      </c>
      <c r="B316" t="s">
        <v>79</v>
      </c>
    </row>
    <row r="317" spans="1:2" x14ac:dyDescent="0.25">
      <c r="A317" t="s">
        <v>268</v>
      </c>
      <c r="B317" t="s">
        <v>80</v>
      </c>
    </row>
    <row r="318" spans="1:2" x14ac:dyDescent="0.25">
      <c r="A318" t="s">
        <v>269</v>
      </c>
      <c r="B318" t="s">
        <v>81</v>
      </c>
    </row>
    <row r="319" spans="1:2" x14ac:dyDescent="0.25">
      <c r="A319" t="s">
        <v>204</v>
      </c>
      <c r="B319" t="s">
        <v>82</v>
      </c>
    </row>
    <row r="320" spans="1:2" x14ac:dyDescent="0.25">
      <c r="A320" t="s">
        <v>298</v>
      </c>
      <c r="B320" t="s">
        <v>83</v>
      </c>
    </row>
    <row r="321" spans="1:2" x14ac:dyDescent="0.25">
      <c r="A321" t="s">
        <v>291</v>
      </c>
      <c r="B321" t="s">
        <v>84</v>
      </c>
    </row>
    <row r="322" spans="1:2" x14ac:dyDescent="0.25">
      <c r="A322" t="s">
        <v>219</v>
      </c>
      <c r="B322" t="s">
        <v>85</v>
      </c>
    </row>
    <row r="323" spans="1:2" x14ac:dyDescent="0.25">
      <c r="A323" t="s">
        <v>270</v>
      </c>
      <c r="B323" t="s">
        <v>86</v>
      </c>
    </row>
    <row r="324" spans="1:2" x14ac:dyDescent="0.25">
      <c r="A324" t="s">
        <v>287</v>
      </c>
      <c r="B324" t="s">
        <v>87</v>
      </c>
    </row>
    <row r="325" spans="1:2" x14ac:dyDescent="0.25">
      <c r="A325" t="s">
        <v>220</v>
      </c>
      <c r="B325" t="s">
        <v>88</v>
      </c>
    </row>
    <row r="326" spans="1:2" x14ac:dyDescent="0.25">
      <c r="A326" t="s">
        <v>431</v>
      </c>
      <c r="B326" t="s">
        <v>89</v>
      </c>
    </row>
    <row r="327" spans="1:2" x14ac:dyDescent="0.25">
      <c r="A327" t="s">
        <v>271</v>
      </c>
      <c r="B327" t="s">
        <v>90</v>
      </c>
    </row>
    <row r="328" spans="1:2" x14ac:dyDescent="0.25">
      <c r="A328" t="s">
        <v>321</v>
      </c>
      <c r="B328" t="s">
        <v>91</v>
      </c>
    </row>
    <row r="329" spans="1:2" x14ac:dyDescent="0.25">
      <c r="A329" t="s">
        <v>299</v>
      </c>
      <c r="B329" t="s">
        <v>92</v>
      </c>
    </row>
    <row r="330" spans="1:2" x14ac:dyDescent="0.25">
      <c r="B330" t="s">
        <v>93</v>
      </c>
    </row>
    <row r="331" spans="1:2" x14ac:dyDescent="0.25">
      <c r="A331" t="s">
        <v>318</v>
      </c>
      <c r="B331" t="s">
        <v>94</v>
      </c>
    </row>
    <row r="332" spans="1:2" x14ac:dyDescent="0.25">
      <c r="B332" t="s">
        <v>95</v>
      </c>
    </row>
    <row r="333" spans="1:2" x14ac:dyDescent="0.25">
      <c r="B333" t="s">
        <v>96</v>
      </c>
    </row>
    <row r="334" spans="1:2" x14ac:dyDescent="0.25">
      <c r="B334" t="s">
        <v>97</v>
      </c>
    </row>
    <row r="335" spans="1:2" x14ac:dyDescent="0.25">
      <c r="B335" t="s">
        <v>98</v>
      </c>
    </row>
    <row r="336" spans="1:2" x14ac:dyDescent="0.25">
      <c r="B336" t="s">
        <v>99</v>
      </c>
    </row>
    <row r="337" spans="2:2" x14ac:dyDescent="0.25">
      <c r="B337" t="s">
        <v>100</v>
      </c>
    </row>
    <row r="338" spans="2:2" x14ac:dyDescent="0.25">
      <c r="B338" t="s">
        <v>101</v>
      </c>
    </row>
    <row r="339" spans="2:2" x14ac:dyDescent="0.25">
      <c r="B339" t="s">
        <v>102</v>
      </c>
    </row>
    <row r="340" spans="2:2" x14ac:dyDescent="0.25">
      <c r="B340" t="s">
        <v>103</v>
      </c>
    </row>
    <row r="341" spans="2:2" x14ac:dyDescent="0.25">
      <c r="B341" t="s">
        <v>104</v>
      </c>
    </row>
    <row r="342" spans="2:2" x14ac:dyDescent="0.25">
      <c r="B342" t="s">
        <v>105</v>
      </c>
    </row>
    <row r="343" spans="2:2" x14ac:dyDescent="0.25">
      <c r="B343" t="s">
        <v>106</v>
      </c>
    </row>
    <row r="344" spans="2:2" x14ac:dyDescent="0.25">
      <c r="B344" t="s">
        <v>107</v>
      </c>
    </row>
    <row r="345" spans="2:2" x14ac:dyDescent="0.25">
      <c r="B345" t="s">
        <v>108</v>
      </c>
    </row>
    <row r="346" spans="2:2" x14ac:dyDescent="0.25">
      <c r="B346" t="s">
        <v>109</v>
      </c>
    </row>
    <row r="347" spans="2:2" x14ac:dyDescent="0.25">
      <c r="B347" t="s">
        <v>110</v>
      </c>
    </row>
    <row r="348" spans="2:2" x14ac:dyDescent="0.25">
      <c r="B348" t="s">
        <v>111</v>
      </c>
    </row>
    <row r="349" spans="2:2" x14ac:dyDescent="0.25">
      <c r="B349" t="s">
        <v>112</v>
      </c>
    </row>
    <row r="350" spans="2:2" x14ac:dyDescent="0.25">
      <c r="B350" t="s">
        <v>113</v>
      </c>
    </row>
    <row r="351" spans="2:2" x14ac:dyDescent="0.25">
      <c r="B351" t="s">
        <v>114</v>
      </c>
    </row>
    <row r="352" spans="2:2" x14ac:dyDescent="0.25">
      <c r="B352" t="s">
        <v>115</v>
      </c>
    </row>
    <row r="353" spans="2:2" x14ac:dyDescent="0.25">
      <c r="B353" t="s">
        <v>116</v>
      </c>
    </row>
    <row r="354" spans="2:2" x14ac:dyDescent="0.25">
      <c r="B354" t="s">
        <v>117</v>
      </c>
    </row>
    <row r="355" spans="2:2" x14ac:dyDescent="0.25">
      <c r="B355" t="s">
        <v>118</v>
      </c>
    </row>
    <row r="356" spans="2:2" x14ac:dyDescent="0.25">
      <c r="B356" t="s">
        <v>119</v>
      </c>
    </row>
    <row r="357" spans="2:2" x14ac:dyDescent="0.25">
      <c r="B357" t="s">
        <v>120</v>
      </c>
    </row>
    <row r="358" spans="2:2" x14ac:dyDescent="0.25">
      <c r="B358" t="s">
        <v>121</v>
      </c>
    </row>
    <row r="359" spans="2:2" x14ac:dyDescent="0.25">
      <c r="B359" t="s">
        <v>122</v>
      </c>
    </row>
    <row r="360" spans="2:2" x14ac:dyDescent="0.25">
      <c r="B360" t="s">
        <v>123</v>
      </c>
    </row>
    <row r="361" spans="2:2" x14ac:dyDescent="0.25">
      <c r="B361" t="s">
        <v>124</v>
      </c>
    </row>
    <row r="362" spans="2:2" x14ac:dyDescent="0.25">
      <c r="B362" t="s">
        <v>125</v>
      </c>
    </row>
    <row r="363" spans="2:2" x14ac:dyDescent="0.25">
      <c r="B363" t="s">
        <v>126</v>
      </c>
    </row>
    <row r="364" spans="2:2" x14ac:dyDescent="0.25">
      <c r="B364" t="s">
        <v>127</v>
      </c>
    </row>
    <row r="365" spans="2:2" x14ac:dyDescent="0.25">
      <c r="B365" t="s">
        <v>128</v>
      </c>
    </row>
    <row r="366" spans="2:2" x14ac:dyDescent="0.25">
      <c r="B366" t="s">
        <v>129</v>
      </c>
    </row>
    <row r="367" spans="2:2" x14ac:dyDescent="0.25">
      <c r="B367" t="s">
        <v>130</v>
      </c>
    </row>
    <row r="368" spans="2:2" x14ac:dyDescent="0.25">
      <c r="B368" t="s">
        <v>131</v>
      </c>
    </row>
    <row r="369" spans="2:2" x14ac:dyDescent="0.25">
      <c r="B369" t="s">
        <v>132</v>
      </c>
    </row>
    <row r="370" spans="2:2" x14ac:dyDescent="0.25">
      <c r="B370" t="s">
        <v>133</v>
      </c>
    </row>
    <row r="371" spans="2:2" x14ac:dyDescent="0.25">
      <c r="B371" t="s">
        <v>134</v>
      </c>
    </row>
    <row r="372" spans="2:2" x14ac:dyDescent="0.25">
      <c r="B372" t="s">
        <v>135</v>
      </c>
    </row>
    <row r="373" spans="2:2" x14ac:dyDescent="0.25">
      <c r="B373" t="s">
        <v>136</v>
      </c>
    </row>
    <row r="374" spans="2:2" x14ac:dyDescent="0.25">
      <c r="B374" t="s">
        <v>137</v>
      </c>
    </row>
    <row r="375" spans="2:2" x14ac:dyDescent="0.25">
      <c r="B375" t="s">
        <v>412</v>
      </c>
    </row>
    <row r="376" spans="2:2" x14ac:dyDescent="0.25">
      <c r="B376" t="s">
        <v>139</v>
      </c>
    </row>
    <row r="377" spans="2:2" x14ac:dyDescent="0.25">
      <c r="B377" t="s">
        <v>140</v>
      </c>
    </row>
    <row r="378" spans="2:2" x14ac:dyDescent="0.25">
      <c r="B378" t="s">
        <v>141</v>
      </c>
    </row>
    <row r="379" spans="2:2" x14ac:dyDescent="0.25">
      <c r="B379" t="s">
        <v>142</v>
      </c>
    </row>
    <row r="380" spans="2:2" x14ac:dyDescent="0.25">
      <c r="B380" t="s">
        <v>143</v>
      </c>
    </row>
    <row r="381" spans="2:2" x14ac:dyDescent="0.25">
      <c r="B381" t="s">
        <v>144</v>
      </c>
    </row>
    <row r="382" spans="2:2" x14ac:dyDescent="0.25">
      <c r="B382" t="s">
        <v>145</v>
      </c>
    </row>
    <row r="383" spans="2:2" x14ac:dyDescent="0.25">
      <c r="B383" t="s">
        <v>138</v>
      </c>
    </row>
  </sheetData>
  <sortState xmlns:xlrd2="http://schemas.microsoft.com/office/spreadsheetml/2017/richdata2" ref="B189:B192">
    <sortCondition ref="B188:B192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2022-06-16T12:44:29Z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